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24226"/>
  <mc:AlternateContent xmlns:mc="http://schemas.openxmlformats.org/markup-compatibility/2006">
    <mc:Choice Requires="x15">
      <x15ac:absPath xmlns:x15ac="http://schemas.microsoft.com/office/spreadsheetml/2010/11/ac" url="https://valdeliaorg-my.sharepoint.com/personal/morgane_sentenac_valdelia_org/Documents/Bureau/4. NVX DOCS A LA CHARTE/Traçabilité ESS/"/>
    </mc:Choice>
  </mc:AlternateContent>
  <xr:revisionPtr revIDLastSave="794" documentId="8_{831847A2-5693-4A27-A51E-2083AC76B288}" xr6:coauthVersionLast="47" xr6:coauthVersionMax="47" xr10:uidLastSave="{A1E92281-89DB-45F2-8EB7-30372080EF3B}"/>
  <bookViews>
    <workbookView xWindow="-110" yWindow="-110" windowWidth="22780" windowHeight="14540" firstSheet="2" activeTab="5" xr2:uid="{00000000-000D-0000-FFFF-FFFF00000000}"/>
  </bookViews>
  <sheets>
    <sheet name="Mode d'emploi" sheetId="15" r:id="rId1"/>
    <sheet name="Entrées Rée_Réu" sheetId="20" r:id="rId2"/>
    <sheet name="Sorties Rée_Réu" sheetId="21" r:id="rId3"/>
    <sheet name="Coordination" sheetId="18" r:id="rId4"/>
    <sheet name="Déchets Rée_Réu" sheetId="22" r:id="rId5"/>
    <sheet name="Promotion - Comm - Information" sheetId="19" r:id="rId6"/>
    <sheet name="Aléas Collecte Valdelia" sheetId="23" r:id="rId7"/>
    <sheet name="FAQ" sheetId="16" r:id="rId8"/>
    <sheet name="Liste de produits types" sheetId="6" r:id="rId9"/>
  </sheets>
  <externalReferences>
    <externalReference r:id="rId10"/>
  </externalReferences>
  <definedNames>
    <definedName name="_xlnm._FilterDatabase" localSheetId="8" hidden="1">'Liste de produits types'!$A$1:$E$164</definedName>
    <definedName name="_xlnm.Print_Titles" localSheetId="6">'Aléas Collecte Valdelia'!$23:$24</definedName>
    <definedName name="_xlnm.Print_Titles" localSheetId="3">Coordination!$23:$24</definedName>
    <definedName name="_xlnm.Print_Titles" localSheetId="4">'Déchets Rée_Réu'!$22:$23</definedName>
    <definedName name="_xlnm.Print_Titles" localSheetId="1">'Entrées Rée_Réu'!$20:$21</definedName>
    <definedName name="_xlnm.Print_Titles" localSheetId="5">'Promotion - Comm - Information'!$20:$21</definedName>
    <definedName name="_xlnm.Print_Titles" localSheetId="2">'Sorties Rée_Réu'!$21:$22</definedName>
    <definedName name="Liste_ok">'[1]liste de produits types'!$A$2:$A$36</definedName>
    <definedName name="Liste1">'Liste de produits types'!$A$2:$A$142</definedName>
    <definedName name="_xlnm.Print_Area" localSheetId="6">'Aléas Collecte Valdelia'!$A$1:$B$52</definedName>
    <definedName name="_xlnm.Print_Area" localSheetId="3">Coordination!$A$1:$D$69</definedName>
    <definedName name="_xlnm.Print_Area" localSheetId="4">'Déchets Rée_Réu'!$A$1:$B$224</definedName>
    <definedName name="_xlnm.Print_Area" localSheetId="1">'Entrées Rée_Réu'!$A$2:$J$222</definedName>
    <definedName name="_xlnm.Print_Area" localSheetId="7">FAQ!$A$1:$I$29</definedName>
    <definedName name="_xlnm.Print_Area" localSheetId="0">'Mode d''emploi'!$A$1:$R$91</definedName>
    <definedName name="_xlnm.Print_Area" localSheetId="5">'Promotion - Comm - Information'!$A$1:$D$70</definedName>
    <definedName name="_xlnm.Print_Area" localSheetId="2">'Sorties Rée_Réu'!$B$1:$T$192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9" i="20" l="1"/>
  <c r="F189" i="20"/>
  <c r="G189" i="20"/>
  <c r="E190" i="20"/>
  <c r="F190" i="20"/>
  <c r="G190" i="20"/>
  <c r="E191" i="20"/>
  <c r="F191" i="20"/>
  <c r="G191" i="20"/>
  <c r="E192" i="20"/>
  <c r="F192" i="20"/>
  <c r="G192" i="20"/>
  <c r="E193" i="20"/>
  <c r="F193" i="20"/>
  <c r="G193" i="20"/>
  <c r="E194" i="20"/>
  <c r="F194" i="20"/>
  <c r="G194" i="20"/>
  <c r="E195" i="20"/>
  <c r="F195" i="20"/>
  <c r="G195" i="20"/>
  <c r="E196" i="20"/>
  <c r="F196" i="20"/>
  <c r="G196" i="20"/>
  <c r="E197" i="20"/>
  <c r="F197" i="20"/>
  <c r="G197" i="20"/>
  <c r="E198" i="20"/>
  <c r="F198" i="20"/>
  <c r="G198" i="20"/>
  <c r="E199" i="20"/>
  <c r="F199" i="20"/>
  <c r="G199" i="20"/>
  <c r="E200" i="20"/>
  <c r="F200" i="20"/>
  <c r="G200" i="20"/>
  <c r="E201" i="20"/>
  <c r="F201" i="20"/>
  <c r="G201" i="20"/>
  <c r="E202" i="20"/>
  <c r="F202" i="20"/>
  <c r="G202" i="20"/>
  <c r="E203" i="20"/>
  <c r="F203" i="20"/>
  <c r="G203" i="20"/>
  <c r="E204" i="20"/>
  <c r="F204" i="20"/>
  <c r="G204" i="20"/>
  <c r="E205" i="20"/>
  <c r="F205" i="20"/>
  <c r="G205" i="20"/>
  <c r="E206" i="20"/>
  <c r="F206" i="20"/>
  <c r="G206" i="20"/>
  <c r="E207" i="20"/>
  <c r="F207" i="20"/>
  <c r="G207" i="20"/>
  <c r="E208" i="20"/>
  <c r="F208" i="20"/>
  <c r="G208" i="20"/>
  <c r="E209" i="20"/>
  <c r="F209" i="20"/>
  <c r="G209" i="20"/>
  <c r="E210" i="20"/>
  <c r="F210" i="20"/>
  <c r="G210" i="20"/>
  <c r="E211" i="20"/>
  <c r="F211" i="20"/>
  <c r="G211" i="20"/>
  <c r="E212" i="20"/>
  <c r="F212" i="20"/>
  <c r="G212" i="20"/>
  <c r="E213" i="20"/>
  <c r="F213" i="20"/>
  <c r="G213" i="20"/>
  <c r="E214" i="20"/>
  <c r="F214" i="20"/>
  <c r="G214" i="20"/>
  <c r="E215" i="20"/>
  <c r="F215" i="20"/>
  <c r="G215" i="20"/>
  <c r="E216" i="20"/>
  <c r="F216" i="20"/>
  <c r="G216" i="20"/>
  <c r="E217" i="20"/>
  <c r="F217" i="20"/>
  <c r="G217" i="20"/>
  <c r="E218" i="20"/>
  <c r="F218" i="20"/>
  <c r="G218" i="20"/>
  <c r="E219" i="20"/>
  <c r="F219" i="20"/>
  <c r="G219" i="20"/>
  <c r="E220" i="20"/>
  <c r="F220" i="20"/>
  <c r="G220" i="20"/>
  <c r="E221" i="20"/>
  <c r="F221" i="20"/>
  <c r="G221" i="20"/>
  <c r="E222" i="20"/>
  <c r="F222" i="20"/>
  <c r="G222" i="20"/>
  <c r="E223" i="20"/>
  <c r="F223" i="20"/>
  <c r="G223" i="20"/>
  <c r="E224" i="20"/>
  <c r="F224" i="20"/>
  <c r="G224" i="20"/>
  <c r="E225" i="20"/>
  <c r="F225" i="20"/>
  <c r="G225" i="20"/>
  <c r="E226" i="20"/>
  <c r="F226" i="20"/>
  <c r="G226" i="20"/>
  <c r="E227" i="20"/>
  <c r="F227" i="20"/>
  <c r="G227" i="20"/>
  <c r="E228" i="20"/>
  <c r="F228" i="20"/>
  <c r="G228" i="20"/>
  <c r="E229" i="20"/>
  <c r="F229" i="20"/>
  <c r="G229" i="20"/>
  <c r="E230" i="20"/>
  <c r="F230" i="20"/>
  <c r="G230" i="20"/>
  <c r="E231" i="20"/>
  <c r="F231" i="20"/>
  <c r="G231" i="20"/>
  <c r="E232" i="20"/>
  <c r="F232" i="20"/>
  <c r="G232" i="20"/>
  <c r="E233" i="20"/>
  <c r="F233" i="20"/>
  <c r="G233" i="20"/>
  <c r="E234" i="20"/>
  <c r="F234" i="20"/>
  <c r="G234" i="20"/>
  <c r="E235" i="20"/>
  <c r="F235" i="20"/>
  <c r="G235" i="20"/>
  <c r="E236" i="20"/>
  <c r="F236" i="20"/>
  <c r="G236" i="20"/>
  <c r="E237" i="20"/>
  <c r="F237" i="20"/>
  <c r="G237" i="20"/>
  <c r="E238" i="20"/>
  <c r="F238" i="20"/>
  <c r="G238" i="20"/>
  <c r="E239" i="20"/>
  <c r="F239" i="20"/>
  <c r="G239" i="20"/>
  <c r="E240" i="20"/>
  <c r="F240" i="20"/>
  <c r="G240" i="20"/>
  <c r="E241" i="20"/>
  <c r="F241" i="20"/>
  <c r="G241" i="20"/>
  <c r="E242" i="20"/>
  <c r="F242" i="20"/>
  <c r="G242" i="20"/>
  <c r="E243" i="20"/>
  <c r="F243" i="20"/>
  <c r="G243" i="20"/>
  <c r="E244" i="20"/>
  <c r="F244" i="20"/>
  <c r="G244" i="20"/>
  <c r="E245" i="20"/>
  <c r="F245" i="20"/>
  <c r="G245" i="20"/>
  <c r="E246" i="20"/>
  <c r="F246" i="20"/>
  <c r="G246" i="20"/>
  <c r="E247" i="20"/>
  <c r="F247" i="20"/>
  <c r="G247" i="20"/>
  <c r="E248" i="20"/>
  <c r="F248" i="20"/>
  <c r="G248" i="20"/>
  <c r="E249" i="20"/>
  <c r="F249" i="20"/>
  <c r="G249" i="20"/>
  <c r="E250" i="20"/>
  <c r="F250" i="20"/>
  <c r="G250" i="20"/>
  <c r="E251" i="20"/>
  <c r="F251" i="20"/>
  <c r="G251" i="20"/>
  <c r="E252" i="20"/>
  <c r="F252" i="20"/>
  <c r="G252" i="20"/>
  <c r="E253" i="20"/>
  <c r="F253" i="20"/>
  <c r="G253" i="20"/>
  <c r="E254" i="20"/>
  <c r="F254" i="20"/>
  <c r="G254" i="20"/>
  <c r="E255" i="20"/>
  <c r="F255" i="20"/>
  <c r="G255" i="20"/>
  <c r="E256" i="20"/>
  <c r="F256" i="20"/>
  <c r="G256" i="20"/>
  <c r="E257" i="20"/>
  <c r="F257" i="20"/>
  <c r="G257" i="20"/>
  <c r="E258" i="20"/>
  <c r="F258" i="20"/>
  <c r="G258" i="20"/>
  <c r="E259" i="20"/>
  <c r="F259" i="20"/>
  <c r="G259" i="20"/>
  <c r="E260" i="20"/>
  <c r="F260" i="20"/>
  <c r="G260" i="20"/>
  <c r="E261" i="20"/>
  <c r="F261" i="20"/>
  <c r="G261" i="20"/>
  <c r="E262" i="20"/>
  <c r="F262" i="20"/>
  <c r="G262" i="20"/>
  <c r="E263" i="20"/>
  <c r="F263" i="20"/>
  <c r="G263" i="20"/>
  <c r="E264" i="20"/>
  <c r="F264" i="20"/>
  <c r="G264" i="20"/>
  <c r="E265" i="20"/>
  <c r="F265" i="20"/>
  <c r="G265" i="20"/>
  <c r="E266" i="20"/>
  <c r="F266" i="20"/>
  <c r="G266" i="20"/>
  <c r="E267" i="20"/>
  <c r="F267" i="20"/>
  <c r="G267" i="20"/>
  <c r="E268" i="20"/>
  <c r="F268" i="20"/>
  <c r="G268" i="20"/>
  <c r="E269" i="20"/>
  <c r="F269" i="20"/>
  <c r="G269" i="20"/>
  <c r="E270" i="20"/>
  <c r="F270" i="20"/>
  <c r="G270" i="20"/>
  <c r="E271" i="20"/>
  <c r="F271" i="20"/>
  <c r="G271" i="20"/>
  <c r="E272" i="20"/>
  <c r="F272" i="20"/>
  <c r="G272" i="20"/>
  <c r="E273" i="20"/>
  <c r="F273" i="20"/>
  <c r="G273" i="20"/>
  <c r="E274" i="20"/>
  <c r="F274" i="20"/>
  <c r="G274" i="20"/>
  <c r="E275" i="20"/>
  <c r="F275" i="20"/>
  <c r="G275" i="20"/>
  <c r="E276" i="20"/>
  <c r="F276" i="20"/>
  <c r="G276" i="20"/>
  <c r="E277" i="20"/>
  <c r="F277" i="20"/>
  <c r="G277" i="20"/>
  <c r="E278" i="20"/>
  <c r="F278" i="20"/>
  <c r="G278" i="20"/>
  <c r="E279" i="20"/>
  <c r="F279" i="20"/>
  <c r="G279" i="20"/>
  <c r="E280" i="20"/>
  <c r="F280" i="20"/>
  <c r="G280" i="20"/>
  <c r="E281" i="20"/>
  <c r="F281" i="20"/>
  <c r="G281" i="20"/>
  <c r="E282" i="20"/>
  <c r="F282" i="20"/>
  <c r="G282" i="20"/>
  <c r="E283" i="20"/>
  <c r="F283" i="20"/>
  <c r="G283" i="20"/>
  <c r="E284" i="20"/>
  <c r="F284" i="20"/>
  <c r="G284" i="20"/>
  <c r="E285" i="20"/>
  <c r="F285" i="20"/>
  <c r="G285" i="20"/>
  <c r="E286" i="20"/>
  <c r="F286" i="20"/>
  <c r="G286" i="20"/>
  <c r="E287" i="20"/>
  <c r="F287" i="20"/>
  <c r="G287" i="20"/>
  <c r="E288" i="20"/>
  <c r="F288" i="20"/>
  <c r="G288" i="20"/>
  <c r="E289" i="20"/>
  <c r="F289" i="20"/>
  <c r="G289" i="20"/>
  <c r="E290" i="20"/>
  <c r="F290" i="20"/>
  <c r="G290" i="20"/>
  <c r="E291" i="20"/>
  <c r="F291" i="20"/>
  <c r="G291" i="20"/>
  <c r="E292" i="20"/>
  <c r="F292" i="20"/>
  <c r="G292" i="20"/>
  <c r="E293" i="20"/>
  <c r="F293" i="20"/>
  <c r="G293" i="20"/>
  <c r="E294" i="20"/>
  <c r="F294" i="20"/>
  <c r="G294" i="20"/>
  <c r="E295" i="20"/>
  <c r="F295" i="20"/>
  <c r="G295" i="20"/>
  <c r="E296" i="20"/>
  <c r="F296" i="20"/>
  <c r="G296" i="20"/>
  <c r="E297" i="20"/>
  <c r="F297" i="20"/>
  <c r="G297" i="20"/>
  <c r="E298" i="20"/>
  <c r="F298" i="20"/>
  <c r="G298" i="20"/>
  <c r="E299" i="20"/>
  <c r="F299" i="20"/>
  <c r="G299" i="20"/>
  <c r="E300" i="20"/>
  <c r="F300" i="20"/>
  <c r="G300" i="20"/>
  <c r="F27" i="23"/>
  <c r="F28" i="23"/>
  <c r="F29" i="23"/>
  <c r="F30" i="23"/>
  <c r="F31" i="23"/>
  <c r="F32" i="23"/>
  <c r="F33" i="23"/>
  <c r="F34" i="23"/>
  <c r="F35" i="23"/>
  <c r="F36" i="23"/>
  <c r="E27" i="23"/>
  <c r="E28" i="23"/>
  <c r="E29" i="23"/>
  <c r="E30" i="23"/>
  <c r="E31" i="23"/>
  <c r="E32" i="23"/>
  <c r="E33" i="23"/>
  <c r="E34" i="23"/>
  <c r="E35" i="23"/>
  <c r="E36" i="23"/>
  <c r="E26" i="23"/>
  <c r="F26" i="23" s="1"/>
  <c r="B21" i="23" s="1"/>
  <c r="D18" i="19"/>
  <c r="B20" i="22"/>
  <c r="C17" i="22" s="1"/>
  <c r="F26" i="18"/>
  <c r="F27" i="18"/>
  <c r="F28" i="18"/>
  <c r="F29" i="18"/>
  <c r="F30" i="18"/>
  <c r="F31" i="18"/>
  <c r="F32" i="18"/>
  <c r="F33" i="18"/>
  <c r="F34" i="18"/>
  <c r="F35" i="18"/>
  <c r="H14" i="21"/>
  <c r="C19" i="20"/>
  <c r="D18" i="23" l="1"/>
  <c r="G24" i="21"/>
  <c r="H192" i="21" l="1"/>
  <c r="G192" i="21"/>
  <c r="F192" i="21"/>
  <c r="H191" i="21"/>
  <c r="G191" i="21"/>
  <c r="F191" i="21"/>
  <c r="H190" i="21"/>
  <c r="G190" i="21"/>
  <c r="F190" i="21"/>
  <c r="H189" i="21"/>
  <c r="G189" i="21"/>
  <c r="F189" i="21"/>
  <c r="H188" i="21"/>
  <c r="G188" i="21"/>
  <c r="F188" i="21"/>
  <c r="H187" i="21"/>
  <c r="G187" i="21"/>
  <c r="F187" i="21"/>
  <c r="H186" i="21"/>
  <c r="G186" i="21"/>
  <c r="F186" i="21"/>
  <c r="H185" i="21"/>
  <c r="G185" i="21"/>
  <c r="F185" i="21"/>
  <c r="H184" i="21"/>
  <c r="G184" i="21"/>
  <c r="F184" i="21"/>
  <c r="H183" i="21"/>
  <c r="G183" i="21"/>
  <c r="F183" i="21"/>
  <c r="H182" i="21"/>
  <c r="G182" i="21"/>
  <c r="F182" i="21"/>
  <c r="H181" i="21"/>
  <c r="G181" i="21"/>
  <c r="F181" i="21"/>
  <c r="H180" i="21"/>
  <c r="G180" i="21"/>
  <c r="F180" i="21"/>
  <c r="H179" i="21"/>
  <c r="G179" i="21"/>
  <c r="F179" i="21"/>
  <c r="H178" i="21"/>
  <c r="G178" i="21"/>
  <c r="F178" i="21"/>
  <c r="H177" i="21"/>
  <c r="G177" i="21"/>
  <c r="F177" i="21"/>
  <c r="H176" i="21"/>
  <c r="G176" i="21"/>
  <c r="F176" i="21"/>
  <c r="H175" i="21"/>
  <c r="G175" i="21"/>
  <c r="F175" i="21"/>
  <c r="H174" i="21"/>
  <c r="G174" i="21"/>
  <c r="F174" i="21"/>
  <c r="H173" i="21"/>
  <c r="G173" i="21"/>
  <c r="F173" i="21"/>
  <c r="H172" i="21"/>
  <c r="G172" i="21"/>
  <c r="F172" i="21"/>
  <c r="H171" i="21"/>
  <c r="G171" i="21"/>
  <c r="F171" i="21"/>
  <c r="H170" i="21"/>
  <c r="G170" i="21"/>
  <c r="F170" i="21"/>
  <c r="H169" i="21"/>
  <c r="G169" i="21"/>
  <c r="F169" i="21"/>
  <c r="H168" i="21"/>
  <c r="G168" i="21"/>
  <c r="F168" i="21"/>
  <c r="H167" i="21"/>
  <c r="G167" i="21"/>
  <c r="F167" i="21"/>
  <c r="H166" i="21"/>
  <c r="G166" i="21"/>
  <c r="F166" i="21"/>
  <c r="H165" i="21"/>
  <c r="G165" i="21"/>
  <c r="F165" i="21"/>
  <c r="H164" i="21"/>
  <c r="G164" i="21"/>
  <c r="F164" i="21"/>
  <c r="H163" i="21"/>
  <c r="G163" i="21"/>
  <c r="F163" i="21"/>
  <c r="H162" i="21"/>
  <c r="G162" i="21"/>
  <c r="F162" i="21"/>
  <c r="H161" i="21"/>
  <c r="G161" i="21"/>
  <c r="F161" i="21"/>
  <c r="H160" i="21"/>
  <c r="G160" i="21"/>
  <c r="F160" i="21"/>
  <c r="H159" i="21"/>
  <c r="G159" i="21"/>
  <c r="F159" i="21"/>
  <c r="H158" i="21"/>
  <c r="G158" i="21"/>
  <c r="F158" i="21"/>
  <c r="H157" i="21"/>
  <c r="G157" i="21"/>
  <c r="F157" i="21"/>
  <c r="H156" i="21"/>
  <c r="G156" i="21"/>
  <c r="F156" i="21"/>
  <c r="H155" i="21"/>
  <c r="G155" i="21"/>
  <c r="F155" i="21"/>
  <c r="H154" i="21"/>
  <c r="G154" i="21"/>
  <c r="F154" i="21"/>
  <c r="H153" i="21"/>
  <c r="G153" i="21"/>
  <c r="F153" i="21"/>
  <c r="H152" i="21"/>
  <c r="G152" i="21"/>
  <c r="F152" i="21"/>
  <c r="H151" i="21"/>
  <c r="G151" i="21"/>
  <c r="F151" i="21"/>
  <c r="H150" i="21"/>
  <c r="G150" i="21"/>
  <c r="F150" i="21"/>
  <c r="H149" i="21"/>
  <c r="G149" i="21"/>
  <c r="F149" i="21"/>
  <c r="H148" i="21"/>
  <c r="G148" i="21"/>
  <c r="F148" i="21"/>
  <c r="H147" i="21"/>
  <c r="G147" i="21"/>
  <c r="F147" i="21"/>
  <c r="H146" i="21"/>
  <c r="G146" i="21"/>
  <c r="F146" i="21"/>
  <c r="H145" i="21"/>
  <c r="G145" i="21"/>
  <c r="F145" i="21"/>
  <c r="H144" i="21"/>
  <c r="G144" i="21"/>
  <c r="F144" i="21"/>
  <c r="H143" i="21"/>
  <c r="G143" i="21"/>
  <c r="F143" i="21"/>
  <c r="H142" i="21"/>
  <c r="G142" i="21"/>
  <c r="F142" i="21"/>
  <c r="H141" i="21"/>
  <c r="G141" i="21"/>
  <c r="F141" i="21"/>
  <c r="H140" i="21"/>
  <c r="G140" i="21"/>
  <c r="F140" i="21"/>
  <c r="H139" i="21"/>
  <c r="G139" i="21"/>
  <c r="F139" i="21"/>
  <c r="H138" i="21"/>
  <c r="G138" i="21"/>
  <c r="F138" i="21"/>
  <c r="H137" i="21"/>
  <c r="G137" i="21"/>
  <c r="F137" i="21"/>
  <c r="H136" i="21"/>
  <c r="G136" i="21"/>
  <c r="F136" i="21"/>
  <c r="H135" i="21"/>
  <c r="G135" i="21"/>
  <c r="F135" i="21"/>
  <c r="H134" i="21"/>
  <c r="G134" i="21"/>
  <c r="F134" i="21"/>
  <c r="H133" i="21"/>
  <c r="G133" i="21"/>
  <c r="F133" i="21"/>
  <c r="H132" i="21"/>
  <c r="G132" i="21"/>
  <c r="F132" i="21"/>
  <c r="H131" i="21"/>
  <c r="G131" i="21"/>
  <c r="F131" i="21"/>
  <c r="H130" i="21"/>
  <c r="G130" i="21"/>
  <c r="F130" i="21"/>
  <c r="H129" i="21"/>
  <c r="G129" i="21"/>
  <c r="F129" i="21"/>
  <c r="H128" i="21"/>
  <c r="G128" i="21"/>
  <c r="F128" i="21"/>
  <c r="H127" i="21"/>
  <c r="G127" i="21"/>
  <c r="F127" i="21"/>
  <c r="H126" i="21"/>
  <c r="G126" i="21"/>
  <c r="F126" i="21"/>
  <c r="H125" i="21"/>
  <c r="G125" i="21"/>
  <c r="F125" i="21"/>
  <c r="H124" i="21"/>
  <c r="G124" i="21"/>
  <c r="F124" i="21"/>
  <c r="H123" i="21"/>
  <c r="G123" i="21"/>
  <c r="F123" i="21"/>
  <c r="H122" i="21"/>
  <c r="G122" i="21"/>
  <c r="F122" i="21"/>
  <c r="H121" i="21"/>
  <c r="G121" i="21"/>
  <c r="F121" i="21"/>
  <c r="H120" i="21"/>
  <c r="G120" i="21"/>
  <c r="F120" i="21"/>
  <c r="H119" i="21"/>
  <c r="G119" i="21"/>
  <c r="F119" i="21"/>
  <c r="H118" i="21"/>
  <c r="G118" i="21"/>
  <c r="F118" i="21"/>
  <c r="H117" i="21"/>
  <c r="G117" i="21"/>
  <c r="F117" i="21"/>
  <c r="H116" i="21"/>
  <c r="G116" i="21"/>
  <c r="F116" i="21"/>
  <c r="H115" i="21"/>
  <c r="G115" i="21"/>
  <c r="F115" i="21"/>
  <c r="H114" i="21"/>
  <c r="G114" i="21"/>
  <c r="F114" i="21"/>
  <c r="H113" i="21"/>
  <c r="G113" i="21"/>
  <c r="F113" i="21"/>
  <c r="H112" i="21"/>
  <c r="G112" i="21"/>
  <c r="F112" i="21"/>
  <c r="H111" i="21"/>
  <c r="G111" i="21"/>
  <c r="F111" i="21"/>
  <c r="H110" i="21"/>
  <c r="G110" i="21"/>
  <c r="F110" i="21"/>
  <c r="H109" i="21"/>
  <c r="G109" i="21"/>
  <c r="F109" i="21"/>
  <c r="H108" i="21"/>
  <c r="G108" i="21"/>
  <c r="F108" i="21"/>
  <c r="H107" i="21"/>
  <c r="G107" i="21"/>
  <c r="F107" i="21"/>
  <c r="H106" i="21"/>
  <c r="G106" i="21"/>
  <c r="F106" i="21"/>
  <c r="H105" i="21"/>
  <c r="G105" i="21"/>
  <c r="F105" i="21"/>
  <c r="H104" i="21"/>
  <c r="G104" i="21"/>
  <c r="F104" i="21"/>
  <c r="H103" i="21"/>
  <c r="G103" i="21"/>
  <c r="F103" i="21"/>
  <c r="H102" i="21"/>
  <c r="G102" i="21"/>
  <c r="F102" i="21"/>
  <c r="H101" i="21"/>
  <c r="G101" i="21"/>
  <c r="F101" i="21"/>
  <c r="H100" i="21"/>
  <c r="G100" i="21"/>
  <c r="F100" i="21"/>
  <c r="H99" i="21"/>
  <c r="G99" i="21"/>
  <c r="F99" i="21"/>
  <c r="H98" i="21"/>
  <c r="G98" i="21"/>
  <c r="F98" i="21"/>
  <c r="H97" i="21"/>
  <c r="G97" i="21"/>
  <c r="F97" i="21"/>
  <c r="H96" i="21"/>
  <c r="G96" i="21"/>
  <c r="F96" i="21"/>
  <c r="H95" i="21"/>
  <c r="G95" i="21"/>
  <c r="F95" i="21"/>
  <c r="H94" i="21"/>
  <c r="G94" i="21"/>
  <c r="F94" i="21"/>
  <c r="H93" i="21"/>
  <c r="G93" i="21"/>
  <c r="F93" i="21"/>
  <c r="H92" i="21"/>
  <c r="G92" i="21"/>
  <c r="F92" i="21"/>
  <c r="H91" i="21"/>
  <c r="G91" i="21"/>
  <c r="F91" i="21"/>
  <c r="H90" i="21"/>
  <c r="G90" i="21"/>
  <c r="F90" i="21"/>
  <c r="H89" i="21"/>
  <c r="G89" i="21"/>
  <c r="F89" i="21"/>
  <c r="H88" i="21"/>
  <c r="G88" i="21"/>
  <c r="F88" i="21"/>
  <c r="H87" i="21"/>
  <c r="G87" i="21"/>
  <c r="F87" i="21"/>
  <c r="H86" i="21"/>
  <c r="G86" i="21"/>
  <c r="F86" i="21"/>
  <c r="H85" i="21"/>
  <c r="G85" i="21"/>
  <c r="F85" i="21"/>
  <c r="H84" i="21"/>
  <c r="G84" i="21"/>
  <c r="F84" i="21"/>
  <c r="H83" i="21"/>
  <c r="G83" i="21"/>
  <c r="F83" i="21"/>
  <c r="H82" i="21"/>
  <c r="G82" i="21"/>
  <c r="F82" i="21"/>
  <c r="H81" i="21"/>
  <c r="G81" i="21"/>
  <c r="F81" i="21"/>
  <c r="H80" i="21"/>
  <c r="G80" i="21"/>
  <c r="F80" i="21"/>
  <c r="H79" i="21"/>
  <c r="G79" i="21"/>
  <c r="F79" i="21"/>
  <c r="H78" i="21"/>
  <c r="G78" i="21"/>
  <c r="F78" i="21"/>
  <c r="H77" i="21"/>
  <c r="G77" i="21"/>
  <c r="F77" i="21"/>
  <c r="H76" i="21"/>
  <c r="G76" i="21"/>
  <c r="F76" i="21"/>
  <c r="H75" i="21"/>
  <c r="G75" i="21"/>
  <c r="F75" i="21"/>
  <c r="H74" i="21"/>
  <c r="G74" i="21"/>
  <c r="F74" i="21"/>
  <c r="H73" i="21"/>
  <c r="G73" i="21"/>
  <c r="F73" i="21"/>
  <c r="H72" i="21"/>
  <c r="G72" i="21"/>
  <c r="F72" i="21"/>
  <c r="H71" i="21"/>
  <c r="G71" i="21"/>
  <c r="F71" i="21"/>
  <c r="H70" i="21"/>
  <c r="G70" i="21"/>
  <c r="F70" i="21"/>
  <c r="H69" i="21"/>
  <c r="G69" i="21"/>
  <c r="F69" i="21"/>
  <c r="H68" i="21"/>
  <c r="G68" i="21"/>
  <c r="F68" i="21"/>
  <c r="H67" i="21"/>
  <c r="G67" i="21"/>
  <c r="F67" i="21"/>
  <c r="H66" i="21"/>
  <c r="G66" i="21"/>
  <c r="F66" i="21"/>
  <c r="H65" i="21"/>
  <c r="G65" i="21"/>
  <c r="F65" i="21"/>
  <c r="H64" i="21"/>
  <c r="G64" i="21"/>
  <c r="F64" i="21"/>
  <c r="H63" i="21"/>
  <c r="G63" i="21"/>
  <c r="F63" i="21"/>
  <c r="H62" i="21"/>
  <c r="G62" i="21"/>
  <c r="F62" i="21"/>
  <c r="H61" i="21"/>
  <c r="G61" i="21"/>
  <c r="F61" i="21"/>
  <c r="H60" i="21"/>
  <c r="G60" i="21"/>
  <c r="F60" i="21"/>
  <c r="H59" i="21"/>
  <c r="G59" i="21"/>
  <c r="F59" i="21"/>
  <c r="H58" i="21"/>
  <c r="G58" i="21"/>
  <c r="F58" i="21"/>
  <c r="H57" i="21"/>
  <c r="G57" i="21"/>
  <c r="F57" i="21"/>
  <c r="H56" i="21"/>
  <c r="G56" i="21"/>
  <c r="F56" i="21"/>
  <c r="H55" i="21"/>
  <c r="G55" i="21"/>
  <c r="F55" i="21"/>
  <c r="H54" i="21"/>
  <c r="G54" i="21"/>
  <c r="F54" i="21"/>
  <c r="H53" i="21"/>
  <c r="G53" i="21"/>
  <c r="F53" i="21"/>
  <c r="H52" i="21"/>
  <c r="G52" i="21"/>
  <c r="F52" i="21"/>
  <c r="H51" i="21"/>
  <c r="G51" i="21"/>
  <c r="F51" i="21"/>
  <c r="H50" i="21"/>
  <c r="G50" i="21"/>
  <c r="F50" i="21"/>
  <c r="H49" i="21"/>
  <c r="G49" i="21"/>
  <c r="F49" i="21"/>
  <c r="H48" i="21"/>
  <c r="G48" i="21"/>
  <c r="F48" i="21"/>
  <c r="H47" i="21"/>
  <c r="G47" i="21"/>
  <c r="F47" i="21"/>
  <c r="H46" i="21"/>
  <c r="G46" i="21"/>
  <c r="F46" i="21"/>
  <c r="H45" i="21"/>
  <c r="G45" i="21"/>
  <c r="F45" i="21"/>
  <c r="H44" i="21"/>
  <c r="G44" i="21"/>
  <c r="F44" i="21"/>
  <c r="H43" i="21"/>
  <c r="G43" i="21"/>
  <c r="F43" i="21"/>
  <c r="H42" i="21"/>
  <c r="G42" i="21"/>
  <c r="F42" i="21"/>
  <c r="H41" i="21"/>
  <c r="G41" i="21"/>
  <c r="F41" i="21"/>
  <c r="H40" i="21"/>
  <c r="G40" i="21"/>
  <c r="F40" i="21"/>
  <c r="H39" i="21"/>
  <c r="G39" i="21"/>
  <c r="F39" i="21"/>
  <c r="H38" i="21"/>
  <c r="G38" i="21"/>
  <c r="F38" i="21"/>
  <c r="H37" i="21"/>
  <c r="G37" i="21"/>
  <c r="F37" i="21"/>
  <c r="H36" i="21"/>
  <c r="G36" i="21"/>
  <c r="F36" i="21"/>
  <c r="H35" i="21"/>
  <c r="G35" i="21"/>
  <c r="F35" i="21"/>
  <c r="H34" i="21"/>
  <c r="G34" i="21"/>
  <c r="F34" i="21"/>
  <c r="H33" i="21"/>
  <c r="G33" i="21"/>
  <c r="F33" i="21"/>
  <c r="H32" i="21"/>
  <c r="G32" i="21"/>
  <c r="F32" i="21"/>
  <c r="H31" i="21"/>
  <c r="G31" i="21"/>
  <c r="F31" i="21"/>
  <c r="H30" i="21"/>
  <c r="G30" i="21"/>
  <c r="F30" i="21"/>
  <c r="H29" i="21"/>
  <c r="G29" i="21"/>
  <c r="F29" i="21"/>
  <c r="H28" i="21"/>
  <c r="G28" i="21"/>
  <c r="F28" i="21"/>
  <c r="H27" i="21"/>
  <c r="G27" i="21"/>
  <c r="F27" i="21"/>
  <c r="H26" i="21"/>
  <c r="G26" i="21"/>
  <c r="F26" i="21"/>
  <c r="H25" i="21"/>
  <c r="G25" i="21"/>
  <c r="F25" i="21"/>
  <c r="H24" i="21"/>
  <c r="F24" i="21"/>
  <c r="H23" i="21"/>
  <c r="G23" i="21"/>
  <c r="F23" i="21"/>
  <c r="B17" i="21"/>
  <c r="B14" i="21" s="1"/>
  <c r="E23" i="20"/>
  <c r="G188" i="20"/>
  <c r="F188" i="20"/>
  <c r="E188" i="20"/>
  <c r="G187" i="20"/>
  <c r="F187" i="20"/>
  <c r="E187" i="20"/>
  <c r="G186" i="20"/>
  <c r="F186" i="20"/>
  <c r="E186" i="20"/>
  <c r="G185" i="20"/>
  <c r="F185" i="20"/>
  <c r="E185" i="20"/>
  <c r="G184" i="20"/>
  <c r="F184" i="20"/>
  <c r="E184" i="20"/>
  <c r="G183" i="20"/>
  <c r="F183" i="20"/>
  <c r="E183" i="20"/>
  <c r="G182" i="20"/>
  <c r="F182" i="20"/>
  <c r="E182" i="20"/>
  <c r="G181" i="20"/>
  <c r="F181" i="20"/>
  <c r="E181" i="20"/>
  <c r="G180" i="20"/>
  <c r="F180" i="20"/>
  <c r="E180" i="20"/>
  <c r="G179" i="20"/>
  <c r="F179" i="20"/>
  <c r="E179" i="20"/>
  <c r="G178" i="20"/>
  <c r="F178" i="20"/>
  <c r="E178" i="20"/>
  <c r="G177" i="20"/>
  <c r="F177" i="20"/>
  <c r="E177" i="20"/>
  <c r="G176" i="20"/>
  <c r="F176" i="20"/>
  <c r="E176" i="20"/>
  <c r="G175" i="20"/>
  <c r="F175" i="20"/>
  <c r="E175" i="20"/>
  <c r="G174" i="20"/>
  <c r="F174" i="20"/>
  <c r="E174" i="20"/>
  <c r="G173" i="20"/>
  <c r="F173" i="20"/>
  <c r="E173" i="20"/>
  <c r="G172" i="20"/>
  <c r="F172" i="20"/>
  <c r="E172" i="20"/>
  <c r="G171" i="20"/>
  <c r="F171" i="20"/>
  <c r="E171" i="20"/>
  <c r="G170" i="20"/>
  <c r="F170" i="20"/>
  <c r="E170" i="20"/>
  <c r="G169" i="20"/>
  <c r="F169" i="20"/>
  <c r="E169" i="20"/>
  <c r="G168" i="20"/>
  <c r="F168" i="20"/>
  <c r="E168" i="20"/>
  <c r="G167" i="20"/>
  <c r="F167" i="20"/>
  <c r="E167" i="20"/>
  <c r="G166" i="20"/>
  <c r="F166" i="20"/>
  <c r="E166" i="20"/>
  <c r="G165" i="20"/>
  <c r="F165" i="20"/>
  <c r="E165" i="20"/>
  <c r="G164" i="20"/>
  <c r="F164" i="20"/>
  <c r="E164" i="20"/>
  <c r="G163" i="20"/>
  <c r="F163" i="20"/>
  <c r="E163" i="20"/>
  <c r="G162" i="20"/>
  <c r="F162" i="20"/>
  <c r="E162" i="20"/>
  <c r="G161" i="20"/>
  <c r="F161" i="20"/>
  <c r="E161" i="20"/>
  <c r="G160" i="20"/>
  <c r="F160" i="20"/>
  <c r="E160" i="20"/>
  <c r="G159" i="20"/>
  <c r="F159" i="20"/>
  <c r="E159" i="20"/>
  <c r="G158" i="20"/>
  <c r="F158" i="20"/>
  <c r="E158" i="20"/>
  <c r="G157" i="20"/>
  <c r="F157" i="20"/>
  <c r="E157" i="20"/>
  <c r="G156" i="20"/>
  <c r="F156" i="20"/>
  <c r="E156" i="20"/>
  <c r="G155" i="20"/>
  <c r="F155" i="20"/>
  <c r="E155" i="20"/>
  <c r="G154" i="20"/>
  <c r="F154" i="20"/>
  <c r="E154" i="20"/>
  <c r="G153" i="20"/>
  <c r="F153" i="20"/>
  <c r="E153" i="20"/>
  <c r="G152" i="20"/>
  <c r="F152" i="20"/>
  <c r="E152" i="20"/>
  <c r="G151" i="20"/>
  <c r="F151" i="20"/>
  <c r="E151" i="20"/>
  <c r="G150" i="20"/>
  <c r="F150" i="20"/>
  <c r="E150" i="20"/>
  <c r="G149" i="20"/>
  <c r="F149" i="20"/>
  <c r="E149" i="20"/>
  <c r="G148" i="20"/>
  <c r="F148" i="20"/>
  <c r="E148" i="20"/>
  <c r="G147" i="20"/>
  <c r="F147" i="20"/>
  <c r="E147" i="20"/>
  <c r="G146" i="20"/>
  <c r="F146" i="20"/>
  <c r="E146" i="20"/>
  <c r="G145" i="20"/>
  <c r="F145" i="20"/>
  <c r="E145" i="20"/>
  <c r="G144" i="20"/>
  <c r="F144" i="20"/>
  <c r="E144" i="20"/>
  <c r="G143" i="20"/>
  <c r="F143" i="20"/>
  <c r="E143" i="20"/>
  <c r="G142" i="20"/>
  <c r="F142" i="20"/>
  <c r="E142" i="20"/>
  <c r="G141" i="20"/>
  <c r="F141" i="20"/>
  <c r="E141" i="20"/>
  <c r="G140" i="20"/>
  <c r="F140" i="20"/>
  <c r="E140" i="20"/>
  <c r="G139" i="20"/>
  <c r="F139" i="20"/>
  <c r="E139" i="20"/>
  <c r="G138" i="20"/>
  <c r="F138" i="20"/>
  <c r="E138" i="20"/>
  <c r="G137" i="20"/>
  <c r="F137" i="20"/>
  <c r="E137" i="20"/>
  <c r="G136" i="20"/>
  <c r="F136" i="20"/>
  <c r="E136" i="20"/>
  <c r="G135" i="20"/>
  <c r="F135" i="20"/>
  <c r="E135" i="20"/>
  <c r="G134" i="20"/>
  <c r="F134" i="20"/>
  <c r="E134" i="20"/>
  <c r="G133" i="20"/>
  <c r="F133" i="20"/>
  <c r="E133" i="20"/>
  <c r="G132" i="20"/>
  <c r="F132" i="20"/>
  <c r="E132" i="20"/>
  <c r="G131" i="20"/>
  <c r="F131" i="20"/>
  <c r="E131" i="20"/>
  <c r="G130" i="20"/>
  <c r="F130" i="20"/>
  <c r="E130" i="20"/>
  <c r="G129" i="20"/>
  <c r="F129" i="20"/>
  <c r="E129" i="20"/>
  <c r="G128" i="20"/>
  <c r="F128" i="20"/>
  <c r="E128" i="20"/>
  <c r="G127" i="20"/>
  <c r="F127" i="20"/>
  <c r="E127" i="20"/>
  <c r="G126" i="20"/>
  <c r="F126" i="20"/>
  <c r="E126" i="20"/>
  <c r="G125" i="20"/>
  <c r="F125" i="20"/>
  <c r="E125" i="20"/>
  <c r="G124" i="20"/>
  <c r="F124" i="20"/>
  <c r="E124" i="20"/>
  <c r="G123" i="20"/>
  <c r="F123" i="20"/>
  <c r="E123" i="20"/>
  <c r="G122" i="20"/>
  <c r="F122" i="20"/>
  <c r="E122" i="20"/>
  <c r="G121" i="20"/>
  <c r="F121" i="20"/>
  <c r="E121" i="20"/>
  <c r="G120" i="20"/>
  <c r="F120" i="20"/>
  <c r="E120" i="20"/>
  <c r="G119" i="20"/>
  <c r="F119" i="20"/>
  <c r="E119" i="20"/>
  <c r="G118" i="20"/>
  <c r="F118" i="20"/>
  <c r="E118" i="20"/>
  <c r="G117" i="20"/>
  <c r="F117" i="20"/>
  <c r="E117" i="20"/>
  <c r="G116" i="20"/>
  <c r="F116" i="20"/>
  <c r="E116" i="20"/>
  <c r="G115" i="20"/>
  <c r="F115" i="20"/>
  <c r="E115" i="20"/>
  <c r="G114" i="20"/>
  <c r="F114" i="20"/>
  <c r="E114" i="20"/>
  <c r="G113" i="20"/>
  <c r="F113" i="20"/>
  <c r="E113" i="20"/>
  <c r="G112" i="20"/>
  <c r="F112" i="20"/>
  <c r="E112" i="20"/>
  <c r="G111" i="20"/>
  <c r="F111" i="20"/>
  <c r="E111" i="20"/>
  <c r="G110" i="20"/>
  <c r="F110" i="20"/>
  <c r="E110" i="20"/>
  <c r="G109" i="20"/>
  <c r="F109" i="20"/>
  <c r="E109" i="20"/>
  <c r="G108" i="20"/>
  <c r="F108" i="20"/>
  <c r="E108" i="20"/>
  <c r="G107" i="20"/>
  <c r="F107" i="20"/>
  <c r="E107" i="20"/>
  <c r="G106" i="20"/>
  <c r="F106" i="20"/>
  <c r="E106" i="20"/>
  <c r="G105" i="20"/>
  <c r="F105" i="20"/>
  <c r="E105" i="20"/>
  <c r="G104" i="20"/>
  <c r="F104" i="20"/>
  <c r="E104" i="20"/>
  <c r="G103" i="20"/>
  <c r="F103" i="20"/>
  <c r="E103" i="20"/>
  <c r="G102" i="20"/>
  <c r="F102" i="20"/>
  <c r="E102" i="20"/>
  <c r="G101" i="20"/>
  <c r="F101" i="20"/>
  <c r="E101" i="20"/>
  <c r="G100" i="20"/>
  <c r="F100" i="20"/>
  <c r="E100" i="20"/>
  <c r="G99" i="20"/>
  <c r="F99" i="20"/>
  <c r="E99" i="20"/>
  <c r="G98" i="20"/>
  <c r="F98" i="20"/>
  <c r="E98" i="20"/>
  <c r="G97" i="20"/>
  <c r="F97" i="20"/>
  <c r="E97" i="20"/>
  <c r="G96" i="20"/>
  <c r="F96" i="20"/>
  <c r="E96" i="20"/>
  <c r="G95" i="20"/>
  <c r="F95" i="20"/>
  <c r="E95" i="20"/>
  <c r="G94" i="20"/>
  <c r="F94" i="20"/>
  <c r="E94" i="20"/>
  <c r="G93" i="20"/>
  <c r="F93" i="20"/>
  <c r="E93" i="20"/>
  <c r="G92" i="20"/>
  <c r="F92" i="20"/>
  <c r="E92" i="20"/>
  <c r="G91" i="20"/>
  <c r="F91" i="20"/>
  <c r="E91" i="20"/>
  <c r="G90" i="20"/>
  <c r="F90" i="20"/>
  <c r="E90" i="20"/>
  <c r="G89" i="20"/>
  <c r="F89" i="20"/>
  <c r="E89" i="20"/>
  <c r="G88" i="20"/>
  <c r="F88" i="20"/>
  <c r="E88" i="20"/>
  <c r="G87" i="20"/>
  <c r="F87" i="20"/>
  <c r="E87" i="20"/>
  <c r="G86" i="20"/>
  <c r="F86" i="20"/>
  <c r="E86" i="20"/>
  <c r="G85" i="20"/>
  <c r="F85" i="20"/>
  <c r="E85" i="20"/>
  <c r="G84" i="20"/>
  <c r="F84" i="20"/>
  <c r="E84" i="20"/>
  <c r="G83" i="20"/>
  <c r="F83" i="20"/>
  <c r="E83" i="20"/>
  <c r="G82" i="20"/>
  <c r="F82" i="20"/>
  <c r="E82" i="20"/>
  <c r="G81" i="20"/>
  <c r="F81" i="20"/>
  <c r="E81" i="20"/>
  <c r="G80" i="20"/>
  <c r="F80" i="20"/>
  <c r="E80" i="20"/>
  <c r="G79" i="20"/>
  <c r="F79" i="20"/>
  <c r="E79" i="20"/>
  <c r="G78" i="20"/>
  <c r="F78" i="20"/>
  <c r="E78" i="20"/>
  <c r="G77" i="20"/>
  <c r="F77" i="20"/>
  <c r="E77" i="20"/>
  <c r="G76" i="20"/>
  <c r="F76" i="20"/>
  <c r="E76" i="20"/>
  <c r="G75" i="20"/>
  <c r="F75" i="20"/>
  <c r="E75" i="20"/>
  <c r="G74" i="20"/>
  <c r="F74" i="20"/>
  <c r="E74" i="20"/>
  <c r="G73" i="20"/>
  <c r="F73" i="20"/>
  <c r="E73" i="20"/>
  <c r="G72" i="20"/>
  <c r="F72" i="20"/>
  <c r="E72" i="20"/>
  <c r="G71" i="20"/>
  <c r="F71" i="20"/>
  <c r="E71" i="20"/>
  <c r="G70" i="20"/>
  <c r="F70" i="20"/>
  <c r="E70" i="20"/>
  <c r="G69" i="20"/>
  <c r="F69" i="20"/>
  <c r="E69" i="20"/>
  <c r="G68" i="20"/>
  <c r="F68" i="20"/>
  <c r="E68" i="20"/>
  <c r="G67" i="20"/>
  <c r="F67" i="20"/>
  <c r="E67" i="20"/>
  <c r="G66" i="20"/>
  <c r="F66" i="20"/>
  <c r="E66" i="20"/>
  <c r="G65" i="20"/>
  <c r="F65" i="20"/>
  <c r="E65" i="20"/>
  <c r="G64" i="20"/>
  <c r="F64" i="20"/>
  <c r="E64" i="20"/>
  <c r="G63" i="20"/>
  <c r="F63" i="20"/>
  <c r="E63" i="20"/>
  <c r="G62" i="20"/>
  <c r="F62" i="20"/>
  <c r="E62" i="20"/>
  <c r="G61" i="20"/>
  <c r="F61" i="20"/>
  <c r="E61" i="20"/>
  <c r="G60" i="20"/>
  <c r="F60" i="20"/>
  <c r="E60" i="20"/>
  <c r="G59" i="20"/>
  <c r="F59" i="20"/>
  <c r="E59" i="20"/>
  <c r="G58" i="20"/>
  <c r="F58" i="20"/>
  <c r="E58" i="20"/>
  <c r="G57" i="20"/>
  <c r="F57" i="20"/>
  <c r="E57" i="20"/>
  <c r="G56" i="20"/>
  <c r="F56" i="20"/>
  <c r="E56" i="20"/>
  <c r="G55" i="20"/>
  <c r="F55" i="20"/>
  <c r="E55" i="20"/>
  <c r="G54" i="20"/>
  <c r="F54" i="20"/>
  <c r="E54" i="20"/>
  <c r="G53" i="20"/>
  <c r="F53" i="20"/>
  <c r="E53" i="20"/>
  <c r="G52" i="20"/>
  <c r="F52" i="20"/>
  <c r="E52" i="20"/>
  <c r="G51" i="20"/>
  <c r="F51" i="20"/>
  <c r="E51" i="20"/>
  <c r="G50" i="20"/>
  <c r="F50" i="20"/>
  <c r="E50" i="20"/>
  <c r="G49" i="20"/>
  <c r="F49" i="20"/>
  <c r="E49" i="20"/>
  <c r="G48" i="20"/>
  <c r="F48" i="20"/>
  <c r="E48" i="20"/>
  <c r="G47" i="20"/>
  <c r="F47" i="20"/>
  <c r="E47" i="20"/>
  <c r="G46" i="20"/>
  <c r="F46" i="20"/>
  <c r="E46" i="20"/>
  <c r="G45" i="20"/>
  <c r="F45" i="20"/>
  <c r="E45" i="20"/>
  <c r="G44" i="20"/>
  <c r="F44" i="20"/>
  <c r="E44" i="20"/>
  <c r="G43" i="20"/>
  <c r="F43" i="20"/>
  <c r="E43" i="20"/>
  <c r="G42" i="20"/>
  <c r="F42" i="20"/>
  <c r="E42" i="20"/>
  <c r="G41" i="20"/>
  <c r="F41" i="20"/>
  <c r="E41" i="20"/>
  <c r="G40" i="20"/>
  <c r="F40" i="20"/>
  <c r="E40" i="20"/>
  <c r="G39" i="20"/>
  <c r="F39" i="20"/>
  <c r="E39" i="20"/>
  <c r="G38" i="20"/>
  <c r="F38" i="20"/>
  <c r="E38" i="20"/>
  <c r="G37" i="20"/>
  <c r="F37" i="20"/>
  <c r="E37" i="20"/>
  <c r="G36" i="20"/>
  <c r="F36" i="20"/>
  <c r="E36" i="20"/>
  <c r="G35" i="20"/>
  <c r="F35" i="20"/>
  <c r="E35" i="20"/>
  <c r="G34" i="20"/>
  <c r="F34" i="20"/>
  <c r="E34" i="20"/>
  <c r="G33" i="20"/>
  <c r="F33" i="20"/>
  <c r="E33" i="20"/>
  <c r="G32" i="20"/>
  <c r="F32" i="20"/>
  <c r="E32" i="20"/>
  <c r="G31" i="20"/>
  <c r="F31" i="20"/>
  <c r="E31" i="20"/>
  <c r="G30" i="20"/>
  <c r="F30" i="20"/>
  <c r="E30" i="20"/>
  <c r="G29" i="20"/>
  <c r="F29" i="20"/>
  <c r="E29" i="20"/>
  <c r="G28" i="20"/>
  <c r="F28" i="20"/>
  <c r="E28" i="20"/>
  <c r="G27" i="20"/>
  <c r="F27" i="20"/>
  <c r="E27" i="20"/>
  <c r="G26" i="20"/>
  <c r="F26" i="20"/>
  <c r="E26" i="20"/>
  <c r="G25" i="20"/>
  <c r="F25" i="20"/>
  <c r="E25" i="20"/>
  <c r="G24" i="20"/>
  <c r="F24" i="20"/>
  <c r="E24" i="20"/>
  <c r="G23" i="20"/>
  <c r="F23" i="20"/>
  <c r="E18" i="18" l="1"/>
  <c r="B21" i="18" l="1"/>
</calcChain>
</file>

<file path=xl/sharedStrings.xml><?xml version="1.0" encoding="utf-8"?>
<sst xmlns="http://schemas.openxmlformats.org/spreadsheetml/2006/main" count="819" uniqueCount="261">
  <si>
    <t>Version</t>
  </si>
  <si>
    <t>Trimestre de déclaration</t>
  </si>
  <si>
    <t>Légende :</t>
  </si>
  <si>
    <t>Case à renseigner</t>
  </si>
  <si>
    <t>Entrées</t>
  </si>
  <si>
    <t xml:space="preserve">Réemploi - Réutilisation </t>
  </si>
  <si>
    <t>Ne pas remplir ce tableau, sommes automatiques</t>
  </si>
  <si>
    <t>Tonnes entrées</t>
  </si>
  <si>
    <t>Tonnes captées en vue de réemploi/réutilisation (t)</t>
  </si>
  <si>
    <t>Veuillez indiquer ici l'ensemble des collectes, apports d'éléments d'ameublement professionnels usagés captés par votre structure en vue de réemploi et réutilisation</t>
  </si>
  <si>
    <t>Date</t>
  </si>
  <si>
    <t>Type d'opération</t>
  </si>
  <si>
    <t>Nom du détenteur</t>
  </si>
  <si>
    <t>Désignation du produit</t>
  </si>
  <si>
    <t>catégorie du décret</t>
  </si>
  <si>
    <t>fonction du décret</t>
  </si>
  <si>
    <t>Univers</t>
  </si>
  <si>
    <t>Poids unitaire (kg)</t>
  </si>
  <si>
    <t>Unités prélevées</t>
  </si>
  <si>
    <r>
      <t>TOTAL</t>
    </r>
    <r>
      <rPr>
        <b/>
        <sz val="9"/>
        <rFont val="Arial"/>
        <family val="2"/>
      </rPr>
      <t xml:space="preserve">
</t>
    </r>
    <r>
      <rPr>
        <b/>
        <sz val="9"/>
        <color rgb="FFFF5B00"/>
        <rFont val="Arial"/>
        <family val="2"/>
      </rPr>
      <t>Entrées
en Kg</t>
    </r>
  </si>
  <si>
    <t>Les cases vertes sont à renseigner</t>
  </si>
  <si>
    <t>Sorties réemploi - réutilisation</t>
  </si>
  <si>
    <t>Montant du soutien REE REU après calcul</t>
  </si>
  <si>
    <t>Forfait traçabilité trimestriel</t>
  </si>
  <si>
    <t>TOTAL Soutiens trimestriel
Valdelia</t>
  </si>
  <si>
    <r>
      <t xml:space="preserve">somme des unités vendues/données/utilisées en interne 
</t>
    </r>
    <r>
      <rPr>
        <b/>
        <sz val="10"/>
        <color rgb="FFFF5B00"/>
        <rFont val="Open Sans"/>
      </rPr>
      <t>Ne pas remplir, somme automatique du tableau ci-dessous</t>
    </r>
  </si>
  <si>
    <t>Tonnes vendues / données / utilisées en interne sans collecte.</t>
  </si>
  <si>
    <t>tonnes</t>
  </si>
  <si>
    <t>soutenues à 170€/tonne</t>
  </si>
  <si>
    <t>Valdelia demandera le remboursement de tout trop-perçu identifié lors des contrôles/audits.</t>
  </si>
  <si>
    <r>
      <rPr>
        <b/>
        <sz val="11"/>
        <color rgb="FF2C2D42"/>
        <rFont val="Open Sans"/>
      </rPr>
      <t>Renseigner le tableau ci-dessous pour les éléments vendus, donnés ou utilisés en interne pour l'activité réemploi - réutilisation</t>
    </r>
    <r>
      <rPr>
        <sz val="11"/>
        <rFont val="Century Gothic"/>
        <family val="2"/>
      </rPr>
      <t xml:space="preserve">
</t>
    </r>
    <r>
      <rPr>
        <sz val="10"/>
        <color rgb="FF2C2D42"/>
        <rFont val="Open Sans"/>
      </rPr>
      <t xml:space="preserve">Merci de détailler ligne à ligne les produits (vous pouvez regrouper les types de meubles par « Désignation » si vous le souhaitez). </t>
    </r>
  </si>
  <si>
    <t>VENTES / DONS / UTILISATION INTERNE REEMPLOI - REUTILISATION</t>
  </si>
  <si>
    <t>Nb d'unités vendues ou données ou utilisées en interne</t>
  </si>
  <si>
    <t xml:space="preserve"> Pays</t>
  </si>
  <si>
    <r>
      <t xml:space="preserve">TOTAL
</t>
    </r>
    <r>
      <rPr>
        <b/>
        <sz val="10"/>
        <color rgb="FF807DFF"/>
        <rFont val="Arial"/>
        <family val="2"/>
      </rPr>
      <t xml:space="preserve">Sorties
vente /don int/ext </t>
    </r>
    <r>
      <rPr>
        <b/>
        <sz val="10"/>
        <color theme="0"/>
        <rFont val="Arial"/>
        <family val="2"/>
      </rPr>
      <t xml:space="preserve">
</t>
    </r>
    <r>
      <rPr>
        <b/>
        <sz val="10"/>
        <color rgb="FF807DFF"/>
        <rFont val="Arial"/>
        <family val="2"/>
      </rPr>
      <t>(Kg)</t>
    </r>
  </si>
  <si>
    <t>Catégorie du décret</t>
  </si>
  <si>
    <t>Fonction du décret</t>
  </si>
  <si>
    <t>Famille Valdelia</t>
  </si>
  <si>
    <t>Coordination d'opération de collecte Valdelia</t>
  </si>
  <si>
    <t>Renseigner le tonnage total collecté dans le cadre d'une opération de collecte coordonnées par votre structure validée par Valdelia (en kg)</t>
  </si>
  <si>
    <t>Total montant du soutien coordination</t>
  </si>
  <si>
    <t>€</t>
  </si>
  <si>
    <t>Tonnes collectées dans le cadre de la coordination d'une opération validée par Valdelia (t)</t>
  </si>
  <si>
    <t xml:space="preserve">Opération concernant au minimum 3 partenaires ESS conventionnés VADLELIA dont le coordinateur.  Soutenu à 40€/tonne plafonné à 1000 € par opération. </t>
  </si>
  <si>
    <t>Renseigner le tableau ci-dessous avec le tonnage total collecté pour chaque opération coordonnées</t>
  </si>
  <si>
    <t>Date de l'opération</t>
  </si>
  <si>
    <t>Nombre de partenaires Valdelia participants</t>
  </si>
  <si>
    <t>Noms de chaque partenaire participant à l'opération (obligatoire)</t>
  </si>
  <si>
    <r>
      <t>TOTAL
Tonnes collectées</t>
    </r>
    <r>
      <rPr>
        <b/>
        <sz val="9"/>
        <color rgb="FFFF0000"/>
        <rFont val="Century Gothic"/>
        <family val="2"/>
      </rPr>
      <t xml:space="preserve"> </t>
    </r>
    <r>
      <rPr>
        <b/>
        <sz val="10"/>
        <color rgb="FF807DFF"/>
        <rFont val="Arial"/>
        <family val="2"/>
      </rPr>
      <t>Coordination (kg)</t>
    </r>
  </si>
  <si>
    <t xml:space="preserve">Soutien coordination (€) </t>
  </si>
  <si>
    <t>Soutien des DEA non réemployés/réutilisés remis à Valdelia</t>
  </si>
  <si>
    <t>Soutien (€)</t>
  </si>
  <si>
    <t>Tonnes de DEA non réemployés réutilisés remises à Valdelia (t)</t>
  </si>
  <si>
    <t>Canal de collecte Valdelia utilisé pour la remise en filière.</t>
  </si>
  <si>
    <r>
      <t xml:space="preserve">TOTAL
Tonnes remises à Valdelia </t>
    </r>
    <r>
      <rPr>
        <b/>
        <sz val="10"/>
        <color rgb="FF807DFF"/>
        <rFont val="Arial"/>
        <family val="2"/>
      </rPr>
      <t>(kg)</t>
    </r>
  </si>
  <si>
    <t>Soutien à la Promotion - Comunication - Information (PCI)</t>
  </si>
  <si>
    <t xml:space="preserve">Renseigner les éléments liés au dépenses pour favoriser les actions communication et d'information auprès du consommateur sur l'impact
environnemental, économique et social de son geste d'achat et pour la promotion des activités de préparation à la réutilisation et/ou de
réemploi des DEA non-ménagers. </t>
  </si>
  <si>
    <t>Soutien plafonné à 2000€/an</t>
  </si>
  <si>
    <t xml:space="preserve">Total montant du soutien PCI sollicité </t>
  </si>
  <si>
    <t>Renseigner le tableau ci-dessous avec les actions de Promotion - Communication - Information</t>
  </si>
  <si>
    <t>Nature de la dépense</t>
  </si>
  <si>
    <r>
      <t>Date de validation par Valdelia</t>
    </r>
    <r>
      <rPr>
        <b/>
        <sz val="10"/>
        <color rgb="FF807DFF"/>
        <rFont val="Arial"/>
        <family val="2"/>
      </rPr>
      <t xml:space="preserve"> en cas d'évenement</t>
    </r>
  </si>
  <si>
    <r>
      <t xml:space="preserve">Jutificatifs fournis
(documents édités, factures, photos, programme évènements, articles presse, mailing ou courrier, programme)
</t>
    </r>
    <r>
      <rPr>
        <b/>
        <sz val="10"/>
        <color rgb="FF807DFF"/>
        <rFont val="Arial"/>
        <family val="2"/>
      </rPr>
      <t xml:space="preserve">Pour les évènements : </t>
    </r>
    <r>
      <rPr>
        <b/>
        <sz val="10"/>
        <color theme="0"/>
        <rFont val="Arial"/>
        <family val="2"/>
      </rPr>
      <t>mail de validation Valdelia</t>
    </r>
  </si>
  <si>
    <t xml:space="preserve">Montant de la dépense (€) </t>
  </si>
  <si>
    <t xml:space="preserve">Soutien à l'aléas de collecte de DEA mis à disposition en vue de réutilisation </t>
  </si>
  <si>
    <r>
      <t xml:space="preserve">Au titre des opérations de collecte </t>
    </r>
    <r>
      <rPr>
        <b/>
        <sz val="10"/>
        <color rgb="FFFF0000"/>
        <rFont val="Open Sans"/>
        <family val="2"/>
      </rPr>
      <t>mandatées par Valdelia</t>
    </r>
    <r>
      <rPr>
        <sz val="10"/>
        <color rgb="FF2C2D42"/>
        <rFont val="Open Sans"/>
      </rPr>
      <t xml:space="preserve"> pour lesquelles l'inventaire initial proposé et validé par les parties est amputé de plus de 50% des gisements prévus</t>
    </r>
    <r>
      <rPr>
        <sz val="10"/>
        <color rgb="FF2C2D42"/>
        <rFont val="Open Sans"/>
        <family val="2"/>
      </rPr>
      <t>.</t>
    </r>
  </si>
  <si>
    <t>Le soutien sur les tonnes de mobiliers préalablement inventoriées et finalement non disponibles et non collectées le jour de l'opération Valdelia est de 170€/t - Plafond à 1000€/an.
Les justificatifs permettant d'acter de l'inventaire initallement prévu pour l'opération Valdelia et la fiche de collecte finale sont à joindre obligatoirement à la déclaration (mail Valdelia, fiche de collecte, inventaire)</t>
  </si>
  <si>
    <t>Validation inventaire Valdelia (service, conseiller technique)</t>
  </si>
  <si>
    <r>
      <t xml:space="preserve">TOTAL
Tonnes validées dans l'inventaire inital VALDELIA </t>
    </r>
    <r>
      <rPr>
        <b/>
        <sz val="10"/>
        <color rgb="FF807DFF"/>
        <rFont val="Arial"/>
        <family val="2"/>
      </rPr>
      <t>(kg)</t>
    </r>
  </si>
  <si>
    <r>
      <t xml:space="preserve">TOTAL
Tonnes effectivement collectées lors de l'opération </t>
    </r>
    <r>
      <rPr>
        <b/>
        <sz val="10"/>
        <color rgb="FF807DFF"/>
        <rFont val="Arial"/>
        <family val="2"/>
      </rPr>
      <t>(kg)</t>
    </r>
  </si>
  <si>
    <t>Collecte éligible au soutien Aléas (OUI/NON)</t>
  </si>
  <si>
    <r>
      <t>Tonnes</t>
    </r>
    <r>
      <rPr>
        <b/>
        <sz val="10"/>
        <color rgb="FF807DFF"/>
        <rFont val="Arial"/>
        <family val="2"/>
      </rPr>
      <t xml:space="preserve"> </t>
    </r>
    <r>
      <rPr>
        <b/>
        <sz val="10"/>
        <color theme="0"/>
        <rFont val="Arial"/>
        <family val="2"/>
      </rPr>
      <t>soutenues</t>
    </r>
    <r>
      <rPr>
        <b/>
        <sz val="10"/>
        <color rgb="FF807DFF"/>
        <rFont val="Arial"/>
        <family val="2"/>
      </rPr>
      <t xml:space="preserve"> (kg)</t>
    </r>
  </si>
  <si>
    <t>Description</t>
  </si>
  <si>
    <t>Accessoires Rideaux/voilages</t>
  </si>
  <si>
    <t>CAT12</t>
  </si>
  <si>
    <t>Eléments de décoration textile</t>
  </si>
  <si>
    <t>Autres</t>
  </si>
  <si>
    <t>Agencement</t>
  </si>
  <si>
    <t>Armoire À Rideaux Basse</t>
  </si>
  <si>
    <t>CAT05</t>
  </si>
  <si>
    <t>Meubles de bureau</t>
  </si>
  <si>
    <t>PPT</t>
  </si>
  <si>
    <t>Bureau</t>
  </si>
  <si>
    <t>Armoire À Rideaux Haute</t>
  </si>
  <si>
    <t>Armoire en bois avec porte</t>
  </si>
  <si>
    <t>CAT10</t>
  </si>
  <si>
    <t>Mobiliers techniques, commerciaux et de collectivités</t>
  </si>
  <si>
    <t>Rangement</t>
  </si>
  <si>
    <t>Armoire Haute Porte Battante</t>
  </si>
  <si>
    <t>Scolaire</t>
  </si>
  <si>
    <t>Armoire Portes Battantes Haute</t>
  </si>
  <si>
    <t>Bac à livres</t>
  </si>
  <si>
    <t>Banc</t>
  </si>
  <si>
    <t>CAT09</t>
  </si>
  <si>
    <t>Sièges</t>
  </si>
  <si>
    <t>Assises</t>
  </si>
  <si>
    <t>Banc avec dossier</t>
  </si>
  <si>
    <t>Banc/banquette rembourrée</t>
  </si>
  <si>
    <t>Banque d'Accueil</t>
  </si>
  <si>
    <t>Banque/Comptoir d'accueil</t>
  </si>
  <si>
    <t xml:space="preserve">Mobiliers techniques, commerciaux et de collectivités </t>
  </si>
  <si>
    <t>Bibliotheque</t>
  </si>
  <si>
    <t>Bibliothèque en bois (sans porte)</t>
  </si>
  <si>
    <t>Bras</t>
  </si>
  <si>
    <t>Magasin</t>
  </si>
  <si>
    <t>Buffet</t>
  </si>
  <si>
    <t>Restauration</t>
  </si>
  <si>
    <t>Buffet bas</t>
  </si>
  <si>
    <t>Buffet haut</t>
  </si>
  <si>
    <t>Bureau (sans caisson)</t>
  </si>
  <si>
    <t>Bureau 1 place</t>
  </si>
  <si>
    <t>Bureau 2 places</t>
  </si>
  <si>
    <t>Bureau administratif</t>
  </si>
  <si>
    <t>Bureau de maître</t>
  </si>
  <si>
    <t>Bureau Retour</t>
  </si>
  <si>
    <t>Cabine d'essayage</t>
  </si>
  <si>
    <t>Cadre de lit 1 place</t>
  </si>
  <si>
    <t>CAT03</t>
  </si>
  <si>
    <t>Meubles de chambres à coucher</t>
  </si>
  <si>
    <t>Hébergement</t>
  </si>
  <si>
    <t>Cadre de lit 2 places</t>
  </si>
  <si>
    <t>Caisse supermarché</t>
  </si>
  <si>
    <t>Technique</t>
  </si>
  <si>
    <t>Caisson</t>
  </si>
  <si>
    <t>Caisson de magasin</t>
  </si>
  <si>
    <t>Canapé 2 Places</t>
  </si>
  <si>
    <t>Chaise</t>
  </si>
  <si>
    <t>Chaise Administration</t>
  </si>
  <si>
    <t>Chaise Primaire</t>
  </si>
  <si>
    <t>Chaise Restauration</t>
  </si>
  <si>
    <t>Chaise Restauration Rembourrée</t>
  </si>
  <si>
    <t>Chariot à glissière</t>
  </si>
  <si>
    <t>CAT06</t>
  </si>
  <si>
    <t>Meubles de cuisine</t>
  </si>
  <si>
    <t>Chariot Armoire</t>
  </si>
  <si>
    <t>Médical</t>
  </si>
  <si>
    <t>Chariot Plateau Bois</t>
  </si>
  <si>
    <t>Chauffeuse (1 place)</t>
  </si>
  <si>
    <t>Chevalet d'écriture</t>
  </si>
  <si>
    <t>Chevet</t>
  </si>
  <si>
    <t>Claustra</t>
  </si>
  <si>
    <t>CAT01</t>
  </si>
  <si>
    <t>Meubles de salon/ salle à manger</t>
  </si>
  <si>
    <t>Colonnes rainurés</t>
  </si>
  <si>
    <t>Commodes hautes</t>
  </si>
  <si>
    <t>Comptoir</t>
  </si>
  <si>
    <t>Comptoir de bar</t>
  </si>
  <si>
    <t>Couette - oreiller - duvet</t>
  </si>
  <si>
    <t>CAT11</t>
  </si>
  <si>
    <t>Produits rembourrées de couchage et d'assises</t>
  </si>
  <si>
    <t>Crémaillères</t>
  </si>
  <si>
    <t>Desserte à roulettes</t>
  </si>
  <si>
    <t>Dièdre à roulette</t>
  </si>
  <si>
    <t>Distributeur pateaux/couverts</t>
  </si>
  <si>
    <t>Divan D'Examen</t>
  </si>
  <si>
    <t>Echelle</t>
  </si>
  <si>
    <t>Étagère Métallique Rayonnage</t>
  </si>
  <si>
    <t>Fauteuil cinéma léger</t>
  </si>
  <si>
    <t>Fauteuil D'Accueil (1 place)</t>
  </si>
  <si>
    <t>Fauteuil de direction</t>
  </si>
  <si>
    <t>Fauteuil De Repos</t>
  </si>
  <si>
    <t>Gondoles métalliques</t>
  </si>
  <si>
    <t>Guéridon Inox</t>
  </si>
  <si>
    <t>Lit À Barreaux</t>
  </si>
  <si>
    <t>Lit À Barreaux 2 Places</t>
  </si>
  <si>
    <t>Lit superposé 1 place</t>
  </si>
  <si>
    <t>Mange Debout</t>
  </si>
  <si>
    <t>Matelas 1 place</t>
  </si>
  <si>
    <t>CAT04</t>
  </si>
  <si>
    <t>Literie</t>
  </si>
  <si>
    <t>Matelas 2 places</t>
  </si>
  <si>
    <t>Meuble À Dessin</t>
  </si>
  <si>
    <t>Meuble À Plan</t>
  </si>
  <si>
    <t>Meuble Bas Porte Coulissantes</t>
  </si>
  <si>
    <t>Meuble Bas Portes Battantes</t>
  </si>
  <si>
    <t>Meuble de cuisine (bas)</t>
  </si>
  <si>
    <t>Meuble de cuisine (haut)</t>
  </si>
  <si>
    <t>Meuble de salle de bain (bas)</t>
  </si>
  <si>
    <t>CAT07</t>
  </si>
  <si>
    <t>Meubles de salle de bain</t>
  </si>
  <si>
    <t>Meuble de salle de bain (haut)</t>
  </si>
  <si>
    <t>Meuble Range Serviettes</t>
  </si>
  <si>
    <t>Meuble Rangement Bas</t>
  </si>
  <si>
    <t>Meubles Bas Portes Coulissantes</t>
  </si>
  <si>
    <t>Molletons protège tables/toiles cirées</t>
  </si>
  <si>
    <t>Moquettes amovibles</t>
  </si>
  <si>
    <t>Panneaux d'affichage</t>
  </si>
  <si>
    <t>Panneaux muraux</t>
  </si>
  <si>
    <t>Penderie 1 Colonne</t>
  </si>
  <si>
    <t>Penderie 2 Colonnes</t>
  </si>
  <si>
    <t>Penderie 3 Colonnes</t>
  </si>
  <si>
    <t>Placard avec portes</t>
  </si>
  <si>
    <t>PLV Basse</t>
  </si>
  <si>
    <t>PLV Haute</t>
  </si>
  <si>
    <t>Podium 3 niveaux</t>
  </si>
  <si>
    <t>Podium bas</t>
  </si>
  <si>
    <t>Podiums hauts</t>
  </si>
  <si>
    <t>Portants</t>
  </si>
  <si>
    <t>Porte Cartables</t>
  </si>
  <si>
    <t>Porte manteau</t>
  </si>
  <si>
    <t>Présentoir bouteilles de vins</t>
  </si>
  <si>
    <t>Présentoir rainurés</t>
  </si>
  <si>
    <t>Présentoirs revues</t>
  </si>
  <si>
    <t>Rideaux/voilages</t>
  </si>
  <si>
    <t>Servante D'Atelier</t>
  </si>
  <si>
    <t>Servante Tiroir + Porte</t>
  </si>
  <si>
    <t>Siège cafétéria</t>
  </si>
  <si>
    <t>Siège Direction</t>
  </si>
  <si>
    <t>Siège Opérateur</t>
  </si>
  <si>
    <t>Siège plastique empilable</t>
  </si>
  <si>
    <t>Siège poutre 4 places</t>
  </si>
  <si>
    <t>Siège réunion</t>
  </si>
  <si>
    <t>Siège Visiteur</t>
  </si>
  <si>
    <t>Sommier 1 place</t>
  </si>
  <si>
    <t>Sommier 2 places</t>
  </si>
  <si>
    <t>Stores intérieurs textiles</t>
  </si>
  <si>
    <t>Table</t>
  </si>
  <si>
    <t>Table 4 Pieds</t>
  </si>
  <si>
    <t>Table À Langer 2 Places</t>
  </si>
  <si>
    <t>Table basse</t>
  </si>
  <si>
    <t>CAT02</t>
  </si>
  <si>
    <t>Meubles d'appoint</t>
  </si>
  <si>
    <t>Table De Chambre</t>
  </si>
  <si>
    <t>Table De Lit</t>
  </si>
  <si>
    <t>Table de réunion</t>
  </si>
  <si>
    <t>Table De Réunion  4 Places</t>
  </si>
  <si>
    <t>Table De Réunion  8 Places</t>
  </si>
  <si>
    <t>Table De Réunion 12 Places</t>
  </si>
  <si>
    <t>Table En Inox Cuisine</t>
  </si>
  <si>
    <t>Table Maternelle</t>
  </si>
  <si>
    <t>Table Maternelle 2 Places</t>
  </si>
  <si>
    <t>Table restauration 4 Places</t>
  </si>
  <si>
    <t>Tableau d'Écriture</t>
  </si>
  <si>
    <t>Tableau d'écriture d'Agencement</t>
  </si>
  <si>
    <t>Tables de présentation</t>
  </si>
  <si>
    <t>Tablette en bois</t>
  </si>
  <si>
    <t>Tablette en verre</t>
  </si>
  <si>
    <t>Tabouret bas/haut</t>
  </si>
  <si>
    <t>Tabouret Haut</t>
  </si>
  <si>
    <t>Tapis/paillassons</t>
  </si>
  <si>
    <t>Tête de lit sans table de chevet</t>
  </si>
  <si>
    <t>Tours</t>
  </si>
  <si>
    <t>Vestiaire</t>
  </si>
  <si>
    <t>Vestiaires Sur Banc</t>
  </si>
  <si>
    <t>Vitrine comptoir</t>
  </si>
  <si>
    <t>Vitrine haute en verre</t>
  </si>
  <si>
    <t>Vitrine présentation alimentaire (non réfrigérée)</t>
  </si>
  <si>
    <t>Vitrines Hautes</t>
  </si>
  <si>
    <t>Provenances entrées Réutilisation</t>
  </si>
  <si>
    <t>Provenances entrées Réemploi Réutilisation</t>
  </si>
  <si>
    <t>PAV</t>
  </si>
  <si>
    <t>Valdelia</t>
  </si>
  <si>
    <t>Collecte prise en charge par la structure</t>
  </si>
  <si>
    <t>Professionnel en direct</t>
  </si>
  <si>
    <t>Collecte non prise en charge par la structure</t>
  </si>
  <si>
    <t>Canal de collecte Valdelia utilisé pour la  remise des DEA non réemployés réutilisés</t>
  </si>
  <si>
    <t>PAV Valdelia</t>
  </si>
  <si>
    <t>CMV Valdelia</t>
  </si>
  <si>
    <t>Benne pontuelle Valdelia</t>
  </si>
  <si>
    <t>Les tonnes remises à la filière sont soutenues à 60€/t - plafond à 50% du total des tonnages de DEA issus de la préparation à la réutilisation remis dans la filière VALDELIA.
Les justificatifs de remise en filière VALDELIA sont à joindre avec la déclaration pour la validation du soutien (Bordereau de dépôt PAV ou Attestation de prise en charge benne CMV ou ponctuelle)</t>
  </si>
  <si>
    <r>
      <t xml:space="preserve">Renseigner le tonnage total pour chaque opération d'évacuation des mobiliers </t>
    </r>
    <r>
      <rPr>
        <b/>
        <sz val="10"/>
        <color rgb="FF2C2D42"/>
        <rFont val="Open Sans"/>
        <family val="2"/>
      </rPr>
      <t>collectés en vue de réemploi réutilisation</t>
    </r>
    <r>
      <rPr>
        <sz val="10"/>
        <color rgb="FF2C2D42"/>
        <rFont val="Open Sans"/>
        <family val="2"/>
      </rPr>
      <t xml:space="preserve">
qui n'ont pu être réemployés ou réutilisés et remis à Valdelia (en 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</si>
</sst>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_-* #,##0.00\ _€_-;\-* #,##0.00\ _€_-;_-* &quot;-&quot;??\ _€_-;_-@_-"/>
    <numFmt numFmtId="165" formatCode="0.000"/>
    <numFmt numFmtId="166" formatCode="_-* #,##0.00\ [$€-40C]_-;\-* #,##0.00\ [$€-40C]_-;_-* &quot;-&quot;??\ [$€-40C]_-;_-@_-"/>
  </numFmts>
  <fonts count="53" x14ac:knownFonts="1">
    <font>
      <sz val="11"/>
      <color theme="1"/>
      <name val="Calibri"/>
      <family val="2"/>
      <scheme val="minor"/>
    </font>
    <font>
      <b/>
      <sz val="11"/>
      <name val="Century Gothic"/>
      <family val="2"/>
    </font>
    <font>
      <b/>
      <sz val="14"/>
      <name val="Century Gothic"/>
      <family val="2"/>
    </font>
    <font>
      <sz val="11"/>
      <name val="Century Gothic"/>
      <family val="2"/>
    </font>
    <font>
      <sz val="11"/>
      <color theme="1"/>
      <name val="Calibri"/>
      <family val="2"/>
      <scheme val="minor"/>
    </font>
    <font>
      <b/>
      <sz val="11"/>
      <color theme="1"/>
      <name val="Calibri"/>
      <family val="2"/>
      <scheme val="minor"/>
    </font>
    <font>
      <b/>
      <u/>
      <sz val="11"/>
      <color theme="1"/>
      <name val="Calibri"/>
      <family val="2"/>
      <scheme val="minor"/>
    </font>
    <font>
      <b/>
      <u/>
      <sz val="14"/>
      <color theme="1"/>
      <name val="Calibri"/>
      <family val="2"/>
      <scheme val="minor"/>
    </font>
    <font>
      <sz val="11"/>
      <color theme="1"/>
      <name val="Century Gothic"/>
      <family val="2"/>
    </font>
    <font>
      <b/>
      <sz val="11"/>
      <color theme="1"/>
      <name val="Century Gothic"/>
      <family val="2"/>
    </font>
    <font>
      <b/>
      <sz val="11"/>
      <color theme="0" tint="-0.499984740745262"/>
      <name val="Century Gothic"/>
      <family val="2"/>
    </font>
    <font>
      <b/>
      <sz val="11"/>
      <color rgb="FFFF0000"/>
      <name val="Century Gothic"/>
      <family val="2"/>
    </font>
    <font>
      <b/>
      <sz val="11"/>
      <color rgb="FF00B050"/>
      <name val="Century Gothic"/>
      <family val="2"/>
    </font>
    <font>
      <b/>
      <sz val="11"/>
      <color rgb="FF92D050"/>
      <name val="Century Gothic"/>
      <family val="2"/>
    </font>
    <font>
      <b/>
      <sz val="14"/>
      <color rgb="FFFF0000"/>
      <name val="Century Gothic"/>
      <family val="2"/>
    </font>
    <font>
      <b/>
      <sz val="16"/>
      <color theme="1"/>
      <name val="Century Gothic"/>
      <family val="2"/>
    </font>
    <font>
      <sz val="10"/>
      <color theme="1"/>
      <name val="Century Gothic"/>
      <family val="2"/>
    </font>
    <font>
      <b/>
      <sz val="14"/>
      <color theme="0" tint="-0.499984740745262"/>
      <name val="Century Gothic"/>
      <family val="2"/>
    </font>
    <font>
      <u/>
      <sz val="11"/>
      <color theme="1"/>
      <name val="Calibri"/>
      <family val="2"/>
      <scheme val="minor"/>
    </font>
    <font>
      <b/>
      <u/>
      <sz val="11"/>
      <color theme="6" tint="-0.249977111117893"/>
      <name val="Calibri"/>
      <family val="2"/>
      <scheme val="minor"/>
    </font>
    <font>
      <sz val="8"/>
      <color theme="1"/>
      <name val="Century Gothic"/>
      <family val="2"/>
    </font>
    <font>
      <b/>
      <i/>
      <sz val="11"/>
      <color theme="1"/>
      <name val="Calibri"/>
      <family val="2"/>
      <scheme val="minor"/>
    </font>
    <font>
      <b/>
      <sz val="9"/>
      <color rgb="FFFF0000"/>
      <name val="Century Gothic"/>
      <family val="2"/>
    </font>
    <font>
      <sz val="11"/>
      <color theme="1"/>
      <name val="Open Sans"/>
    </font>
    <font>
      <sz val="10"/>
      <color rgb="FF2C2D42"/>
      <name val="Open Sans"/>
    </font>
    <font>
      <b/>
      <sz val="11"/>
      <color rgb="FF2C2D42"/>
      <name val="Open Sans"/>
    </font>
    <font>
      <b/>
      <sz val="10"/>
      <color rgb="FF2C2D42"/>
      <name val="Open Sans"/>
    </font>
    <font>
      <i/>
      <sz val="10"/>
      <color rgb="FF2C2D42"/>
      <name val="Open Sans"/>
    </font>
    <font>
      <b/>
      <sz val="16"/>
      <color theme="0"/>
      <name val="Arial"/>
      <family val="2"/>
    </font>
    <font>
      <b/>
      <sz val="10"/>
      <color theme="0"/>
      <name val="Arial"/>
      <family val="2"/>
    </font>
    <font>
      <b/>
      <sz val="9"/>
      <color theme="0"/>
      <name val="Arial"/>
      <family val="2"/>
    </font>
    <font>
      <b/>
      <sz val="9"/>
      <name val="Arial"/>
      <family val="2"/>
    </font>
    <font>
      <b/>
      <sz val="9"/>
      <color rgb="FFFF5B00"/>
      <name val="Arial"/>
      <family val="2"/>
    </font>
    <font>
      <b/>
      <sz val="10"/>
      <color theme="1"/>
      <name val="Open Sans"/>
    </font>
    <font>
      <b/>
      <sz val="10"/>
      <color theme="0" tint="-0.499984740745262"/>
      <name val="Open Sans"/>
    </font>
    <font>
      <b/>
      <sz val="10"/>
      <color rgb="FFFF0000"/>
      <name val="Open Sans"/>
    </font>
    <font>
      <sz val="10"/>
      <color theme="1"/>
      <name val="Open Sans"/>
    </font>
    <font>
      <sz val="10"/>
      <name val="Open Sans"/>
    </font>
    <font>
      <b/>
      <sz val="10"/>
      <color rgb="FFFF5B00"/>
      <name val="Open Sans"/>
    </font>
    <font>
      <b/>
      <sz val="10"/>
      <color theme="0"/>
      <name val="Open Sans"/>
    </font>
    <font>
      <b/>
      <sz val="11"/>
      <color theme="0"/>
      <name val="Century Gothic"/>
      <family val="2"/>
    </font>
    <font>
      <sz val="10"/>
      <color theme="0"/>
      <name val="Open Sans"/>
    </font>
    <font>
      <b/>
      <sz val="10"/>
      <color rgb="FF00B050"/>
      <name val="Open Sans"/>
    </font>
    <font>
      <b/>
      <sz val="10"/>
      <color rgb="FF92D050"/>
      <name val="Open Sans"/>
    </font>
    <font>
      <b/>
      <sz val="10"/>
      <name val="Open Sans"/>
    </font>
    <font>
      <b/>
      <sz val="14"/>
      <color theme="0"/>
      <name val="Arial"/>
      <family val="2"/>
    </font>
    <font>
      <b/>
      <sz val="10"/>
      <color rgb="FF807DFF"/>
      <name val="Arial"/>
      <family val="2"/>
    </font>
    <font>
      <sz val="8"/>
      <name val="Calibri"/>
      <family val="2"/>
      <scheme val="minor"/>
    </font>
    <font>
      <sz val="10"/>
      <color rgb="FF2C2D42"/>
      <name val="Open Sans"/>
      <family val="2"/>
    </font>
    <font>
      <b/>
      <sz val="10"/>
      <color rgb="FF2C2D42"/>
      <name val="Open Sans"/>
      <family val="2"/>
    </font>
    <font>
      <b/>
      <sz val="10"/>
      <color theme="1"/>
      <name val="Open Sans"/>
      <family val="2"/>
    </font>
    <font>
      <b/>
      <sz val="10"/>
      <color theme="0"/>
      <name val="Open Sans"/>
      <family val="2"/>
    </font>
    <font>
      <b/>
      <sz val="10"/>
      <color rgb="FFFF0000"/>
      <name val="Open Sans"/>
      <family val="2"/>
    </font>
  </fonts>
  <fills count="3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F2F2F2"/>
        <bgColor indexed="64"/>
      </patternFill>
    </fill>
    <fill>
      <patternFill patternType="solid">
        <fgColor rgb="FFBFBFBF"/>
        <bgColor rgb="FF000000"/>
      </patternFill>
    </fill>
    <fill>
      <patternFill patternType="solid">
        <fgColor rgb="FF404040"/>
        <bgColor rgb="FF000000"/>
      </patternFill>
    </fill>
    <fill>
      <patternFill patternType="solid">
        <fgColor rgb="FFF2F2F2"/>
        <bgColor rgb="FF000000"/>
      </patternFill>
    </fill>
    <fill>
      <patternFill patternType="solid">
        <fgColor rgb="FFC6E0B4"/>
        <bgColor rgb="FF000000"/>
      </patternFill>
    </fill>
    <fill>
      <patternFill patternType="solid">
        <fgColor rgb="FFAEAAAA"/>
        <bgColor rgb="FF000000"/>
      </patternFill>
    </fill>
    <fill>
      <patternFill patternType="solid">
        <fgColor theme="0" tint="-0.499984740745262"/>
        <bgColor indexed="64"/>
      </patternFill>
    </fill>
    <fill>
      <patternFill patternType="solid">
        <fgColor theme="4" tint="0.59999389629810485"/>
        <bgColor indexed="64"/>
      </patternFill>
    </fill>
    <fill>
      <patternFill patternType="solid">
        <fgColor rgb="FFB0EEF6"/>
        <bgColor indexed="64"/>
      </patternFill>
    </fill>
    <fill>
      <patternFill patternType="solid">
        <fgColor theme="9" tint="0.59999389629810485"/>
        <bgColor rgb="FF000000"/>
      </patternFill>
    </fill>
    <fill>
      <patternFill patternType="solid">
        <fgColor theme="0" tint="-4.9989318521683403E-2"/>
        <bgColor indexed="64"/>
      </patternFill>
    </fill>
    <fill>
      <patternFill patternType="solid">
        <fgColor theme="9" tint="0.59999389629810485"/>
        <bgColor indexed="64"/>
      </patternFill>
    </fill>
    <fill>
      <patternFill patternType="solid">
        <fgColor indexed="22"/>
        <bgColor indexed="64"/>
      </patternFill>
    </fill>
    <fill>
      <patternFill patternType="solid">
        <fgColor rgb="FFBFBFBF"/>
        <bgColor indexed="64"/>
      </patternFill>
    </fill>
    <fill>
      <patternFill patternType="solid">
        <fgColor indexed="55"/>
        <bgColor indexed="64"/>
      </patternFill>
    </fill>
    <fill>
      <patternFill patternType="solid">
        <fgColor indexed="2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rgb="FFEDECFF"/>
        <bgColor indexed="64"/>
      </patternFill>
    </fill>
    <fill>
      <patternFill patternType="solid">
        <fgColor rgb="FF2C2D42"/>
        <bgColor indexed="64"/>
      </patternFill>
    </fill>
    <fill>
      <patternFill patternType="solid">
        <fgColor rgb="FFFF5B00"/>
        <bgColor indexed="64"/>
      </patternFill>
    </fill>
    <fill>
      <patternFill patternType="solid">
        <fgColor rgb="FF807DFF"/>
        <bgColor indexed="64"/>
      </patternFill>
    </fill>
    <fill>
      <patternFill patternType="solid">
        <fgColor rgb="FF807DFF"/>
        <bgColor rgb="FF000000"/>
      </patternFill>
    </fill>
    <fill>
      <patternFill patternType="solid">
        <fgColor rgb="FFFFC914"/>
        <bgColor indexed="64"/>
      </patternFill>
    </fill>
    <fill>
      <patternFill patternType="solid">
        <fgColor rgb="FFFFC914"/>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bottom/>
      <diagonal/>
    </border>
    <border>
      <left/>
      <right style="double">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2C2D42"/>
      </left>
      <right style="thin">
        <color rgb="FF2C2D42"/>
      </right>
      <top style="thin">
        <color rgb="FF2C2D42"/>
      </top>
      <bottom style="thin">
        <color rgb="FF2C2D42"/>
      </bottom>
      <diagonal/>
    </border>
    <border>
      <left/>
      <right style="thin">
        <color rgb="FF2C2D42"/>
      </right>
      <top style="thin">
        <color rgb="FF2C2D42"/>
      </top>
      <bottom style="thin">
        <color rgb="FF2C2D42"/>
      </bottom>
      <diagonal/>
    </border>
    <border>
      <left style="thin">
        <color rgb="FF2C2D42"/>
      </left>
      <right/>
      <top style="thin">
        <color rgb="FF2C2D42"/>
      </top>
      <bottom style="thin">
        <color rgb="FF2C2D42"/>
      </bottom>
      <diagonal/>
    </border>
    <border>
      <left/>
      <right/>
      <top style="thin">
        <color rgb="FF2C2D42"/>
      </top>
      <bottom style="thin">
        <color rgb="FF2C2D42"/>
      </bottom>
      <diagonal/>
    </border>
    <border>
      <left style="thin">
        <color rgb="FF2C2D42"/>
      </left>
      <right style="thin">
        <color rgb="FF2C2D42"/>
      </right>
      <top/>
      <bottom style="thin">
        <color rgb="FF2C2D42"/>
      </bottom>
      <diagonal/>
    </border>
    <border>
      <left/>
      <right style="thin">
        <color rgb="FF2C2D42"/>
      </right>
      <top/>
      <bottom style="thin">
        <color rgb="FF2C2D42"/>
      </bottom>
      <diagonal/>
    </border>
    <border>
      <left style="double">
        <color indexed="64"/>
      </left>
      <right/>
      <top/>
      <bottom style="thin">
        <color indexed="64"/>
      </bottom>
      <diagonal/>
    </border>
    <border>
      <left/>
      <right/>
      <top/>
      <bottom style="thin">
        <color indexed="64"/>
      </bottom>
      <diagonal/>
    </border>
    <border>
      <left style="thin">
        <color rgb="FF2C2D42"/>
      </left>
      <right style="thin">
        <color indexed="64"/>
      </right>
      <top style="thin">
        <color rgb="FF2C2D42"/>
      </top>
      <bottom style="thin">
        <color indexed="64"/>
      </bottom>
      <diagonal/>
    </border>
    <border>
      <left style="thin">
        <color indexed="64"/>
      </left>
      <right/>
      <top style="thin">
        <color rgb="FF2C2D42"/>
      </top>
      <bottom style="thin">
        <color rgb="FF2C2D42"/>
      </bottom>
      <diagonal/>
    </border>
    <border>
      <left/>
      <right/>
      <top style="thin">
        <color rgb="FF2C2D42"/>
      </top>
      <bottom/>
      <diagonal/>
    </border>
    <border>
      <left/>
      <right style="thin">
        <color indexed="64"/>
      </right>
      <top style="thin">
        <color indexed="64"/>
      </top>
      <bottom/>
      <diagonal/>
    </border>
    <border>
      <left style="medium">
        <color rgb="FF2C2D42"/>
      </left>
      <right/>
      <top style="medium">
        <color rgb="FF2C2D42"/>
      </top>
      <bottom/>
      <diagonal/>
    </border>
    <border>
      <left/>
      <right/>
      <top style="medium">
        <color rgb="FF2C2D42"/>
      </top>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24">
    <xf numFmtId="0" fontId="0" fillId="0" borderId="0" xfId="0"/>
    <xf numFmtId="0" fontId="0" fillId="0" borderId="0" xfId="0" applyAlignment="1">
      <alignment wrapText="1"/>
    </xf>
    <xf numFmtId="0" fontId="0" fillId="0" borderId="0" xfId="0" applyAlignment="1">
      <alignment horizontal="left" vertical="center" wrapText="1"/>
    </xf>
    <xf numFmtId="0" fontId="7" fillId="0" borderId="0" xfId="0" applyFont="1" applyAlignment="1">
      <alignment vertical="center"/>
    </xf>
    <xf numFmtId="0" fontId="6" fillId="0" borderId="0" xfId="0" applyFont="1"/>
    <xf numFmtId="0" fontId="6" fillId="0" borderId="0" xfId="0" applyFont="1" applyAlignment="1">
      <alignment wrapText="1"/>
    </xf>
    <xf numFmtId="0" fontId="8" fillId="0" borderId="0" xfId="0" applyFont="1" applyAlignment="1" applyProtection="1">
      <alignment vertical="center"/>
      <protection locked="0"/>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wrapText="1"/>
    </xf>
    <xf numFmtId="0" fontId="9" fillId="0" borderId="0" xfId="0" applyFont="1" applyAlignment="1">
      <alignment horizontal="left" vertical="center" wrapText="1"/>
    </xf>
    <xf numFmtId="10" fontId="9" fillId="0" borderId="0" xfId="2" applyNumberFormat="1" applyFont="1" applyFill="1" applyBorder="1" applyAlignment="1" applyProtection="1">
      <alignment vertical="center"/>
    </xf>
    <xf numFmtId="0" fontId="13" fillId="0" borderId="0" xfId="0" applyFont="1" applyAlignment="1" applyProtection="1">
      <alignment vertical="center"/>
      <protection locked="0"/>
    </xf>
    <xf numFmtId="0" fontId="2" fillId="0" borderId="0" xfId="0" applyFont="1" applyAlignment="1">
      <alignment horizontal="center" vertical="center"/>
    </xf>
    <xf numFmtId="0" fontId="15" fillId="0" borderId="0" xfId="0" applyFont="1" applyAlignment="1">
      <alignment horizontal="center" vertical="center"/>
    </xf>
    <xf numFmtId="0" fontId="8" fillId="0" borderId="0" xfId="0" applyFont="1"/>
    <xf numFmtId="0" fontId="3" fillId="0" borderId="0" xfId="0" applyFont="1" applyProtection="1">
      <protection locked="0"/>
    </xf>
    <xf numFmtId="14" fontId="12" fillId="0" borderId="0" xfId="0" applyNumberFormat="1" applyFont="1" applyAlignment="1">
      <alignment horizontal="center"/>
    </xf>
    <xf numFmtId="0" fontId="9" fillId="0" borderId="0" xfId="0" applyFont="1"/>
    <xf numFmtId="0" fontId="13" fillId="0" borderId="0" xfId="0" applyFont="1"/>
    <xf numFmtId="165" fontId="9" fillId="0" borderId="0" xfId="0" applyNumberFormat="1" applyFont="1" applyAlignment="1">
      <alignment vertical="center"/>
    </xf>
    <xf numFmtId="0" fontId="1" fillId="3" borderId="0" xfId="0" applyFont="1" applyFill="1" applyProtection="1">
      <protection locked="0"/>
    </xf>
    <xf numFmtId="0" fontId="3" fillId="3" borderId="0" xfId="0" applyFont="1" applyFill="1" applyProtection="1">
      <protection locked="0"/>
    </xf>
    <xf numFmtId="0" fontId="3" fillId="0" borderId="0" xfId="0" applyFont="1"/>
    <xf numFmtId="0" fontId="0" fillId="0" borderId="0" xfId="0" applyAlignment="1">
      <alignment horizontal="left"/>
    </xf>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left" wrapText="1"/>
    </xf>
    <xf numFmtId="0" fontId="7" fillId="0" borderId="0" xfId="0" applyFont="1" applyAlignment="1">
      <alignment horizontal="center" vertical="center"/>
    </xf>
    <xf numFmtId="0" fontId="10" fillId="0" borderId="0" xfId="0" applyFont="1" applyAlignment="1">
      <alignment horizontal="left" vertical="center" wrapText="1"/>
    </xf>
    <xf numFmtId="0" fontId="17" fillId="0" borderId="0" xfId="0" applyFont="1" applyAlignment="1">
      <alignment horizontal="left" vertical="center" wrapText="1"/>
    </xf>
    <xf numFmtId="0" fontId="14" fillId="3" borderId="0" xfId="0" applyFont="1" applyFill="1" applyAlignment="1">
      <alignment horizontal="center"/>
    </xf>
    <xf numFmtId="3" fontId="16" fillId="3" borderId="3" xfId="0" applyNumberFormat="1" applyFont="1" applyFill="1" applyBorder="1" applyAlignment="1">
      <alignment horizontal="right" vertical="center" wrapText="1"/>
    </xf>
    <xf numFmtId="0" fontId="11" fillId="0" borderId="7" xfId="0" applyFont="1" applyBorder="1"/>
    <xf numFmtId="0" fontId="11" fillId="3" borderId="0" xfId="0" applyFont="1" applyFill="1"/>
    <xf numFmtId="14" fontId="24" fillId="0" borderId="0" xfId="0" applyNumberFormat="1" applyFont="1" applyAlignment="1">
      <alignment horizontal="center"/>
    </xf>
    <xf numFmtId="14" fontId="24" fillId="0" borderId="0" xfId="0" applyNumberFormat="1" applyFont="1"/>
    <xf numFmtId="0" fontId="25" fillId="0" borderId="0" xfId="0" applyFont="1" applyAlignment="1">
      <alignment horizontal="right"/>
    </xf>
    <xf numFmtId="0" fontId="26" fillId="0" borderId="0" xfId="0" applyFont="1" applyAlignment="1">
      <alignment horizontal="right" vertical="center" readingOrder="1"/>
    </xf>
    <xf numFmtId="0" fontId="23" fillId="0" borderId="0" xfId="0" applyFont="1"/>
    <xf numFmtId="0" fontId="27" fillId="24" borderId="0" xfId="1" applyNumberFormat="1" applyFont="1" applyFill="1" applyBorder="1" applyProtection="1"/>
    <xf numFmtId="0" fontId="29" fillId="25" borderId="9" xfId="0" applyFont="1" applyFill="1" applyBorder="1" applyAlignment="1">
      <alignment horizontal="center" vertical="center" wrapText="1"/>
    </xf>
    <xf numFmtId="3" fontId="24" fillId="24" borderId="2" xfId="0" applyNumberFormat="1" applyFont="1" applyFill="1" applyBorder="1" applyAlignment="1" applyProtection="1">
      <alignment horizontal="center" vertical="center" wrapText="1"/>
      <protection locked="0"/>
    </xf>
    <xf numFmtId="3" fontId="24" fillId="0" borderId="1" xfId="0" applyNumberFormat="1" applyFont="1" applyBorder="1" applyAlignment="1">
      <alignment horizontal="center"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5" fillId="3" borderId="0" xfId="0" applyFont="1" applyFill="1" applyAlignment="1">
      <alignment horizontal="center"/>
    </xf>
    <xf numFmtId="0" fontId="36" fillId="0" borderId="0" xfId="0" applyFont="1"/>
    <xf numFmtId="0" fontId="33" fillId="0" borderId="0" xfId="0" applyFont="1" applyAlignment="1">
      <alignment vertical="center"/>
    </xf>
    <xf numFmtId="0" fontId="33" fillId="0" borderId="0" xfId="0" applyFont="1"/>
    <xf numFmtId="0" fontId="37" fillId="0" borderId="0" xfId="0" applyFont="1" applyProtection="1">
      <protection locked="0"/>
    </xf>
    <xf numFmtId="165" fontId="33" fillId="3" borderId="0" xfId="0" applyNumberFormat="1" applyFont="1" applyFill="1" applyAlignment="1">
      <alignment horizontal="center" vertical="center"/>
    </xf>
    <xf numFmtId="0" fontId="34" fillId="0" borderId="0" xfId="0" applyFont="1"/>
    <xf numFmtId="0" fontId="33" fillId="0" borderId="0" xfId="0" applyFont="1" applyAlignment="1">
      <alignment horizontal="center" vertical="center"/>
    </xf>
    <xf numFmtId="0" fontId="37" fillId="0" borderId="0" xfId="0" applyFont="1"/>
    <xf numFmtId="0" fontId="29" fillId="25" borderId="14" xfId="0" applyFont="1" applyFill="1" applyBorder="1" applyAlignment="1">
      <alignment horizontal="center" vertical="center" wrapText="1"/>
    </xf>
    <xf numFmtId="0" fontId="24" fillId="0" borderId="0" xfId="0" applyFont="1" applyAlignment="1">
      <alignment horizontal="left" vertical="center" wrapText="1" indent="1"/>
    </xf>
    <xf numFmtId="0" fontId="36" fillId="0" borderId="0" xfId="0" applyFont="1" applyAlignment="1" applyProtection="1">
      <alignment vertical="center"/>
      <protection locked="0"/>
    </xf>
    <xf numFmtId="0" fontId="36" fillId="0" borderId="0" xfId="0" applyFont="1" applyAlignment="1">
      <alignment vertical="center"/>
    </xf>
    <xf numFmtId="0" fontId="39" fillId="0" borderId="0" xfId="2" applyNumberFormat="1" applyFont="1" applyFill="1" applyBorder="1" applyAlignment="1" applyProtection="1">
      <alignment vertical="center"/>
    </xf>
    <xf numFmtId="14" fontId="42" fillId="0" borderId="0" xfId="0" applyNumberFormat="1" applyFont="1" applyAlignment="1">
      <alignment horizontal="center" vertical="center"/>
    </xf>
    <xf numFmtId="0" fontId="41" fillId="0" borderId="0" xfId="0" applyFont="1" applyAlignment="1">
      <alignment vertical="center"/>
    </xf>
    <xf numFmtId="0" fontId="34" fillId="0" borderId="0" xfId="0" applyFont="1" applyAlignment="1">
      <alignment vertical="center" wrapText="1"/>
    </xf>
    <xf numFmtId="0" fontId="43" fillId="0" borderId="0" xfId="0" applyFont="1" applyAlignment="1">
      <alignment vertical="center"/>
    </xf>
    <xf numFmtId="0" fontId="26" fillId="0" borderId="0" xfId="0" applyFont="1" applyAlignment="1">
      <alignment horizontal="right"/>
    </xf>
    <xf numFmtId="9" fontId="35" fillId="0" borderId="0" xfId="2" applyFont="1" applyFill="1" applyBorder="1" applyProtection="1"/>
    <xf numFmtId="0" fontId="35" fillId="0" borderId="0" xfId="0" applyFont="1" applyProtection="1">
      <protection locked="0"/>
    </xf>
    <xf numFmtId="0" fontId="26" fillId="0" borderId="0" xfId="0" applyFont="1"/>
    <xf numFmtId="0" fontId="43" fillId="0" borderId="0" xfId="0" applyFont="1"/>
    <xf numFmtId="0" fontId="26" fillId="0" borderId="0" xfId="0" applyFont="1" applyAlignment="1">
      <alignment horizontal="left"/>
    </xf>
    <xf numFmtId="0" fontId="27" fillId="0" borderId="0" xfId="1" applyNumberFormat="1" applyFont="1" applyFill="1" applyBorder="1" applyProtection="1"/>
    <xf numFmtId="0" fontId="26" fillId="0" borderId="0" xfId="0" applyFont="1" applyAlignment="1">
      <alignment horizontal="center"/>
    </xf>
    <xf numFmtId="0" fontId="37" fillId="0" borderId="0" xfId="0" applyFont="1" applyAlignment="1">
      <alignment horizontal="left" vertical="center" wrapText="1"/>
    </xf>
    <xf numFmtId="0" fontId="29" fillId="25" borderId="20" xfId="0" applyFont="1" applyFill="1" applyBorder="1" applyAlignment="1">
      <alignment horizontal="center" vertical="center" wrapText="1"/>
    </xf>
    <xf numFmtId="0" fontId="33" fillId="0" borderId="13" xfId="0" applyFont="1" applyBorder="1" applyAlignment="1">
      <alignment vertical="center"/>
    </xf>
    <xf numFmtId="9" fontId="13" fillId="0" borderId="22" xfId="2" applyFont="1" applyFill="1" applyBorder="1" applyAlignment="1" applyProtection="1">
      <alignment vertical="center"/>
    </xf>
    <xf numFmtId="0" fontId="33" fillId="0" borderId="0" xfId="0" applyFont="1" applyAlignment="1">
      <alignment horizontal="left" vertical="center"/>
    </xf>
    <xf numFmtId="0" fontId="24" fillId="4" borderId="1" xfId="0" applyFont="1" applyFill="1" applyBorder="1" applyAlignment="1">
      <alignment horizontal="center" vertical="center"/>
    </xf>
    <xf numFmtId="0" fontId="24" fillId="0" borderId="1" xfId="0" applyFont="1" applyBorder="1" applyAlignment="1">
      <alignment horizontal="center" vertical="center" wrapText="1" readingOrder="1"/>
    </xf>
    <xf numFmtId="0" fontId="24" fillId="5" borderId="1" xfId="0" applyFont="1" applyFill="1" applyBorder="1" applyAlignment="1">
      <alignment horizontal="center" vertical="center" wrapText="1"/>
    </xf>
    <xf numFmtId="0" fontId="24" fillId="21" borderId="1" xfId="0" applyFont="1" applyFill="1" applyBorder="1" applyAlignment="1">
      <alignment horizontal="center" vertical="center"/>
    </xf>
    <xf numFmtId="0" fontId="24" fillId="0" borderId="1" xfId="0" applyFont="1" applyBorder="1" applyAlignment="1">
      <alignment horizontal="center" vertical="center" wrapText="1"/>
    </xf>
    <xf numFmtId="0" fontId="24" fillId="6"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9" borderId="1" xfId="0" applyFont="1" applyFill="1" applyBorder="1" applyAlignment="1">
      <alignment horizontal="center" vertical="center"/>
    </xf>
    <xf numFmtId="0" fontId="26" fillId="16"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4" fillId="12" borderId="1" xfId="0" applyFont="1" applyFill="1" applyBorder="1" applyAlignment="1">
      <alignment horizontal="center" vertical="center"/>
    </xf>
    <xf numFmtId="0" fontId="24" fillId="11" borderId="1" xfId="0" applyFont="1" applyFill="1" applyBorder="1" applyAlignment="1">
      <alignment horizontal="center" vertical="center"/>
    </xf>
    <xf numFmtId="0" fontId="26" fillId="12" borderId="1" xfId="0" applyFont="1" applyFill="1" applyBorder="1" applyAlignment="1">
      <alignment horizontal="center" vertical="center" wrapText="1"/>
    </xf>
    <xf numFmtId="0" fontId="24" fillId="13" borderId="1" xfId="0" applyFont="1" applyFill="1" applyBorder="1" applyAlignment="1">
      <alignment horizontal="center" vertical="center"/>
    </xf>
    <xf numFmtId="0" fontId="26" fillId="13" borderId="1" xfId="0" applyFont="1" applyFill="1" applyBorder="1" applyAlignment="1">
      <alignment horizontal="center" vertical="center"/>
    </xf>
    <xf numFmtId="0" fontId="24" fillId="14" borderId="1" xfId="0" applyFont="1" applyFill="1" applyBorder="1" applyAlignment="1">
      <alignment horizontal="center" vertical="center"/>
    </xf>
    <xf numFmtId="0" fontId="24" fillId="23" borderId="1" xfId="0" applyFont="1" applyFill="1" applyBorder="1" applyAlignment="1">
      <alignment horizontal="center" vertical="center"/>
    </xf>
    <xf numFmtId="0" fontId="26" fillId="22" borderId="1" xfId="0" applyFont="1" applyFill="1" applyBorder="1" applyAlignment="1">
      <alignment horizontal="center" vertical="center" wrapText="1"/>
    </xf>
    <xf numFmtId="0" fontId="24" fillId="15" borderId="1" xfId="0" applyFont="1" applyFill="1" applyBorder="1" applyAlignment="1">
      <alignment horizontal="center" vertical="center" wrapText="1"/>
    </xf>
    <xf numFmtId="0" fontId="24" fillId="16" borderId="1" xfId="0" applyFont="1" applyFill="1" applyBorder="1" applyAlignment="1">
      <alignment horizontal="center" vertical="center"/>
    </xf>
    <xf numFmtId="0" fontId="24" fillId="17" borderId="1" xfId="0" applyFont="1" applyFill="1" applyBorder="1" applyAlignment="1">
      <alignment horizontal="center" vertical="center" wrapText="1"/>
    </xf>
    <xf numFmtId="0" fontId="26" fillId="16" borderId="1" xfId="0" applyFont="1" applyFill="1" applyBorder="1" applyAlignment="1">
      <alignment horizontal="center" vertical="center"/>
    </xf>
    <xf numFmtId="0" fontId="24" fillId="18" borderId="1"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24" fillId="22"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20" borderId="1" xfId="0" applyFont="1" applyFill="1" applyBorder="1" applyAlignment="1">
      <alignment horizontal="center" vertical="center" wrapText="1"/>
    </xf>
    <xf numFmtId="0" fontId="41" fillId="7" borderId="1" xfId="0" applyFont="1" applyFill="1" applyBorder="1" applyAlignment="1">
      <alignment horizontal="center" vertical="center" wrapText="1"/>
    </xf>
    <xf numFmtId="0" fontId="36" fillId="0" borderId="17" xfId="0" applyFont="1" applyBorder="1" applyAlignment="1">
      <alignment vertical="center"/>
    </xf>
    <xf numFmtId="3" fontId="24" fillId="3" borderId="3" xfId="0" applyNumberFormat="1" applyFont="1" applyFill="1" applyBorder="1" applyAlignment="1">
      <alignment horizontal="right" vertical="center" wrapText="1"/>
    </xf>
    <xf numFmtId="3" fontId="24" fillId="24" borderId="23" xfId="0" applyNumberFormat="1" applyFont="1" applyFill="1" applyBorder="1" applyAlignment="1" applyProtection="1">
      <alignment horizontal="center" vertical="center" wrapText="1"/>
      <protection locked="0"/>
    </xf>
    <xf numFmtId="0" fontId="8" fillId="0" borderId="24" xfId="0" applyFont="1" applyBorder="1" applyAlignment="1">
      <alignment vertical="center"/>
    </xf>
    <xf numFmtId="0" fontId="8" fillId="0" borderId="25" xfId="0" applyFont="1" applyBorder="1" applyAlignment="1">
      <alignment vertical="center"/>
    </xf>
    <xf numFmtId="0" fontId="44" fillId="0" borderId="0" xfId="0" applyFont="1" applyAlignment="1">
      <alignment horizontal="right"/>
    </xf>
    <xf numFmtId="0" fontId="44" fillId="0" borderId="0" xfId="1" applyNumberFormat="1" applyFont="1" applyFill="1" applyBorder="1" applyProtection="1"/>
    <xf numFmtId="0" fontId="24" fillId="0" borderId="0" xfId="0" applyFont="1"/>
    <xf numFmtId="0" fontId="26" fillId="3" borderId="0" xfId="0" applyFont="1" applyFill="1" applyAlignment="1">
      <alignment horizontal="center"/>
    </xf>
    <xf numFmtId="165" fontId="26" fillId="0" borderId="0" xfId="0" applyNumberFormat="1" applyFont="1" applyAlignment="1">
      <alignment horizontal="center" vertical="center"/>
    </xf>
    <xf numFmtId="0" fontId="26" fillId="3" borderId="0" xfId="0" applyFont="1" applyFill="1" applyAlignment="1">
      <alignment horizontal="center" vertical="center"/>
    </xf>
    <xf numFmtId="165" fontId="26" fillId="0" borderId="12" xfId="0" applyNumberFormat="1" applyFont="1" applyBorder="1" applyAlignment="1">
      <alignment horizontal="center" vertical="center"/>
    </xf>
    <xf numFmtId="0" fontId="26" fillId="3" borderId="22" xfId="0" applyFont="1" applyFill="1" applyBorder="1" applyAlignment="1">
      <alignment horizontal="center"/>
    </xf>
    <xf numFmtId="0" fontId="29" fillId="0" borderId="0" xfId="0" applyFont="1" applyAlignment="1">
      <alignment horizontal="center" vertical="center" wrapText="1"/>
    </xf>
    <xf numFmtId="14" fontId="16" fillId="24" borderId="10" xfId="0" applyNumberFormat="1" applyFont="1" applyFill="1" applyBorder="1" applyAlignment="1" applyProtection="1">
      <alignment vertical="center" wrapText="1"/>
      <protection locked="0"/>
    </xf>
    <xf numFmtId="14" fontId="16" fillId="24" borderId="8" xfId="0" applyNumberFormat="1" applyFont="1" applyFill="1" applyBorder="1" applyAlignment="1" applyProtection="1">
      <alignment vertical="center" wrapText="1"/>
      <protection locked="0"/>
    </xf>
    <xf numFmtId="3" fontId="16" fillId="24" borderId="8" xfId="0" applyNumberFormat="1" applyFont="1" applyFill="1" applyBorder="1" applyAlignment="1" applyProtection="1">
      <alignment horizontal="center" vertical="center" wrapText="1"/>
      <protection locked="0"/>
    </xf>
    <xf numFmtId="14" fontId="16" fillId="24" borderId="11" xfId="0" applyNumberFormat="1" applyFont="1" applyFill="1" applyBorder="1" applyAlignment="1" applyProtection="1">
      <alignment vertical="center" wrapText="1"/>
      <protection locked="0"/>
    </xf>
    <xf numFmtId="3" fontId="16" fillId="24" borderId="1" xfId="0" applyNumberFormat="1" applyFont="1" applyFill="1" applyBorder="1" applyAlignment="1" applyProtection="1">
      <alignment horizontal="center" vertical="center" wrapText="1"/>
      <protection locked="0"/>
    </xf>
    <xf numFmtId="0" fontId="1" fillId="3" borderId="0" xfId="1" applyNumberFormat="1" applyFont="1" applyFill="1" applyBorder="1" applyProtection="1"/>
    <xf numFmtId="0" fontId="1" fillId="3" borderId="0" xfId="0" applyFont="1" applyFill="1" applyAlignment="1">
      <alignment horizontal="right"/>
    </xf>
    <xf numFmtId="0" fontId="8" fillId="3" borderId="0" xfId="0" applyFont="1" applyFill="1"/>
    <xf numFmtId="14" fontId="12" fillId="3" borderId="0" xfId="0" applyNumberFormat="1" applyFont="1" applyFill="1" applyAlignment="1">
      <alignment horizontal="center"/>
    </xf>
    <xf numFmtId="9" fontId="11" fillId="3" borderId="0" xfId="2" applyFont="1" applyFill="1" applyBorder="1" applyProtection="1"/>
    <xf numFmtId="0" fontId="11" fillId="3" borderId="0" xfId="0" applyFont="1" applyFill="1" applyProtection="1">
      <protection locked="0"/>
    </xf>
    <xf numFmtId="0" fontId="9" fillId="3" borderId="0" xfId="0" applyFont="1" applyFill="1"/>
    <xf numFmtId="0" fontId="38" fillId="3" borderId="0" xfId="0" applyFont="1" applyFill="1" applyAlignment="1">
      <alignment horizontal="left" indent="1"/>
    </xf>
    <xf numFmtId="0" fontId="29" fillId="25" borderId="19" xfId="0" applyFont="1" applyFill="1" applyBorder="1" applyAlignment="1">
      <alignment horizontal="center" vertical="center" wrapText="1"/>
    </xf>
    <xf numFmtId="0" fontId="39" fillId="27" borderId="1" xfId="0" applyFont="1" applyFill="1" applyBorder="1" applyAlignment="1">
      <alignment horizontal="center" vertical="center" wrapText="1"/>
    </xf>
    <xf numFmtId="0" fontId="41" fillId="27" borderId="1" xfId="0" applyFont="1" applyFill="1" applyBorder="1" applyAlignment="1">
      <alignment horizontal="center" vertical="center"/>
    </xf>
    <xf numFmtId="0" fontId="41" fillId="28" borderId="1" xfId="0" applyFont="1" applyFill="1" applyBorder="1" applyAlignment="1">
      <alignment horizontal="center" vertical="center"/>
    </xf>
    <xf numFmtId="0" fontId="39" fillId="27" borderId="1" xfId="0" applyFont="1" applyFill="1" applyBorder="1" applyAlignment="1">
      <alignment horizontal="center" vertical="center"/>
    </xf>
    <xf numFmtId="0" fontId="26" fillId="24" borderId="1" xfId="0" applyFont="1" applyFill="1" applyBorder="1" applyAlignment="1">
      <alignment horizontal="center" vertical="center" wrapText="1"/>
    </xf>
    <xf numFmtId="0" fontId="24" fillId="24" borderId="1" xfId="0" applyFont="1" applyFill="1" applyBorder="1" applyAlignment="1">
      <alignment horizontal="center" vertical="center"/>
    </xf>
    <xf numFmtId="0" fontId="26" fillId="24" borderId="1" xfId="0" applyFont="1" applyFill="1" applyBorder="1" applyAlignment="1">
      <alignment horizontal="center" vertical="center"/>
    </xf>
    <xf numFmtId="0" fontId="26" fillId="29" borderId="1" xfId="0" applyFont="1" applyFill="1" applyBorder="1" applyAlignment="1">
      <alignment horizontal="center" vertical="center" wrapText="1"/>
    </xf>
    <xf numFmtId="0" fontId="24" fillId="30" borderId="1" xfId="0" applyFont="1" applyFill="1" applyBorder="1" applyAlignment="1">
      <alignment horizontal="center" vertical="center"/>
    </xf>
    <xf numFmtId="0" fontId="24" fillId="29" borderId="1" xfId="0" applyFont="1" applyFill="1" applyBorder="1" applyAlignment="1">
      <alignment horizontal="center" vertical="center"/>
    </xf>
    <xf numFmtId="0" fontId="39" fillId="26" borderId="1" xfId="0" applyFont="1" applyFill="1" applyBorder="1" applyAlignment="1">
      <alignment horizontal="center" vertical="center"/>
    </xf>
    <xf numFmtId="0" fontId="41" fillId="26" borderId="1" xfId="0" applyFont="1" applyFill="1" applyBorder="1" applyAlignment="1">
      <alignment horizontal="center" vertical="center"/>
    </xf>
    <xf numFmtId="0" fontId="39" fillId="26" borderId="1" xfId="0" applyFont="1" applyFill="1" applyBorder="1" applyAlignment="1">
      <alignment horizontal="center" vertical="center" wrapText="1"/>
    </xf>
    <xf numFmtId="165" fontId="40" fillId="27" borderId="21" xfId="0" applyNumberFormat="1" applyFont="1" applyFill="1" applyBorder="1" applyAlignment="1">
      <alignment horizontal="center" vertical="center"/>
    </xf>
    <xf numFmtId="166" fontId="40" fillId="27" borderId="12" xfId="2" applyNumberFormat="1" applyFont="1" applyFill="1" applyBorder="1" applyAlignment="1" applyProtection="1">
      <alignment vertical="center"/>
    </xf>
    <xf numFmtId="1" fontId="39" fillId="27" borderId="12" xfId="2" applyNumberFormat="1" applyFont="1" applyFill="1" applyBorder="1" applyAlignment="1" applyProtection="1">
      <alignment vertical="center"/>
    </xf>
    <xf numFmtId="1" fontId="40" fillId="27" borderId="12" xfId="2" applyNumberFormat="1" applyFont="1" applyFill="1" applyBorder="1" applyAlignment="1" applyProtection="1">
      <alignment vertical="center"/>
    </xf>
    <xf numFmtId="0" fontId="24" fillId="16"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48" fillId="14" borderId="1" xfId="0" applyFont="1" applyFill="1" applyBorder="1" applyAlignment="1">
      <alignment horizontal="center" vertical="center" wrapText="1"/>
    </xf>
    <xf numFmtId="0" fontId="28" fillId="25" borderId="0" xfId="0" applyFont="1" applyFill="1" applyAlignment="1">
      <alignment horizontal="center" vertical="center"/>
    </xf>
    <xf numFmtId="0" fontId="38" fillId="0" borderId="0" xfId="0" applyFont="1" applyAlignment="1">
      <alignment horizontal="center" vertical="center" wrapText="1"/>
    </xf>
    <xf numFmtId="0" fontId="26" fillId="0" borderId="0" xfId="0" applyFont="1" applyAlignment="1">
      <alignment horizontal="center" vertical="center" wrapText="1"/>
    </xf>
    <xf numFmtId="0" fontId="22" fillId="0" borderId="0" xfId="0" applyFont="1" applyAlignment="1">
      <alignment horizontal="center" vertical="center" wrapText="1"/>
    </xf>
    <xf numFmtId="0" fontId="36" fillId="0" borderId="1" xfId="0" applyFont="1" applyBorder="1" applyAlignment="1">
      <alignment vertical="center"/>
    </xf>
    <xf numFmtId="0" fontId="29" fillId="3" borderId="0" xfId="0" applyFont="1" applyFill="1" applyAlignment="1">
      <alignment horizontal="center" vertical="center" wrapText="1"/>
    </xf>
    <xf numFmtId="165" fontId="39" fillId="3" borderId="0" xfId="0" applyNumberFormat="1" applyFont="1" applyFill="1" applyAlignment="1">
      <alignment horizontal="center" vertical="center"/>
    </xf>
    <xf numFmtId="0" fontId="29" fillId="25" borderId="1" xfId="0" applyFont="1" applyFill="1" applyBorder="1" applyAlignment="1">
      <alignment horizontal="center" vertical="center" wrapText="1"/>
    </xf>
    <xf numFmtId="165" fontId="39" fillId="26" borderId="1" xfId="0" applyNumberFormat="1" applyFont="1" applyFill="1" applyBorder="1" applyAlignment="1">
      <alignment horizontal="center" vertical="center"/>
    </xf>
    <xf numFmtId="0" fontId="25" fillId="0" borderId="1" xfId="0" applyFont="1" applyBorder="1"/>
    <xf numFmtId="0" fontId="27" fillId="24" borderId="1" xfId="1" applyNumberFormat="1" applyFont="1" applyFill="1" applyBorder="1" applyProtection="1"/>
    <xf numFmtId="0" fontId="30" fillId="25" borderId="1" xfId="0" applyFont="1" applyFill="1" applyBorder="1" applyAlignment="1">
      <alignment horizontal="center" vertical="center" wrapText="1"/>
    </xf>
    <xf numFmtId="3" fontId="24" fillId="3" borderId="1" xfId="0" applyNumberFormat="1" applyFont="1" applyFill="1" applyBorder="1" applyAlignment="1" applyProtection="1">
      <alignment horizontal="center" vertical="center" wrapText="1"/>
      <protection locked="0"/>
    </xf>
    <xf numFmtId="0" fontId="49" fillId="0" borderId="1" xfId="0" applyFont="1" applyBorder="1" applyAlignment="1">
      <alignment horizontal="center"/>
    </xf>
    <xf numFmtId="0" fontId="20" fillId="0" borderId="0" xfId="0" applyFont="1" applyAlignment="1">
      <alignment wrapText="1"/>
    </xf>
    <xf numFmtId="0" fontId="50" fillId="0" borderId="1" xfId="0" applyFont="1" applyBorder="1" applyAlignment="1">
      <alignment horizontal="center" vertical="center" wrapText="1"/>
    </xf>
    <xf numFmtId="6" fontId="40" fillId="27" borderId="1" xfId="0" applyNumberFormat="1" applyFont="1" applyFill="1" applyBorder="1" applyAlignment="1">
      <alignment horizontal="center" vertical="center" wrapText="1"/>
    </xf>
    <xf numFmtId="166" fontId="51" fillId="27" borderId="1" xfId="0" applyNumberFormat="1" applyFont="1" applyFill="1" applyBorder="1" applyAlignment="1">
      <alignment vertical="center" wrapText="1"/>
    </xf>
    <xf numFmtId="0" fontId="49" fillId="0" borderId="0" xfId="0" applyFont="1" applyAlignment="1">
      <alignment horizontal="left" vertical="center" wrapText="1"/>
    </xf>
    <xf numFmtId="0" fontId="49" fillId="0" borderId="0" xfId="0" applyFont="1" applyAlignment="1">
      <alignment horizontal="right"/>
    </xf>
    <xf numFmtId="2" fontId="39" fillId="27" borderId="16" xfId="2" applyNumberFormat="1" applyFont="1" applyFill="1" applyBorder="1" applyAlignment="1" applyProtection="1">
      <alignment horizontal="center" vertical="center"/>
    </xf>
    <xf numFmtId="0" fontId="26" fillId="0" borderId="0" xfId="0" applyFont="1" applyAlignment="1">
      <alignment horizontal="left" vertical="center"/>
    </xf>
    <xf numFmtId="0" fontId="49" fillId="0" borderId="0" xfId="0" applyFont="1" applyAlignment="1">
      <alignment horizontal="center"/>
    </xf>
    <xf numFmtId="9" fontId="24" fillId="3" borderId="1" xfId="2" applyFont="1" applyFill="1" applyBorder="1" applyAlignment="1" applyProtection="1">
      <alignment horizontal="center" vertical="center" wrapText="1"/>
      <protection locked="0"/>
    </xf>
    <xf numFmtId="3" fontId="48" fillId="24" borderId="2" xfId="0" applyNumberFormat="1" applyFont="1" applyFill="1" applyBorder="1" applyAlignment="1" applyProtection="1">
      <alignment horizontal="center" vertical="center" wrapText="1"/>
      <protection locked="0"/>
    </xf>
    <xf numFmtId="2" fontId="39" fillId="3" borderId="0" xfId="2" applyNumberFormat="1" applyFont="1" applyFill="1" applyBorder="1" applyAlignment="1" applyProtection="1">
      <alignment horizontal="center" vertical="center"/>
    </xf>
    <xf numFmtId="0" fontId="25" fillId="0" borderId="1" xfId="0" applyFont="1" applyBorder="1" applyAlignment="1">
      <alignment horizontal="right"/>
    </xf>
    <xf numFmtId="0" fontId="36" fillId="3" borderId="0" xfId="0" applyFont="1" applyFill="1" applyAlignment="1">
      <alignment vertical="center"/>
    </xf>
    <xf numFmtId="14" fontId="48" fillId="24" borderId="2" xfId="0" applyNumberFormat="1" applyFont="1" applyFill="1" applyBorder="1" applyAlignment="1" applyProtection="1">
      <alignment horizontal="center" vertical="center" wrapText="1"/>
      <protection locked="0"/>
    </xf>
    <xf numFmtId="14" fontId="24" fillId="24" borderId="2" xfId="0" applyNumberFormat="1" applyFont="1" applyFill="1" applyBorder="1" applyAlignment="1" applyProtection="1">
      <alignment horizontal="center" vertical="center" wrapText="1"/>
      <protection locked="0"/>
    </xf>
    <xf numFmtId="14" fontId="24" fillId="24" borderId="23" xfId="0" applyNumberFormat="1" applyFont="1" applyFill="1" applyBorder="1" applyAlignment="1" applyProtection="1">
      <alignment horizontal="center" vertical="center" wrapText="1"/>
      <protection locked="0"/>
    </xf>
    <xf numFmtId="0" fontId="1" fillId="24" borderId="0" xfId="1" applyNumberFormat="1" applyFont="1" applyFill="1" applyBorder="1" applyProtection="1">
      <protection locked="0"/>
    </xf>
    <xf numFmtId="0" fontId="44" fillId="24" borderId="0" xfId="1" applyNumberFormat="1" applyFont="1" applyFill="1" applyBorder="1" applyProtection="1">
      <protection locked="0"/>
    </xf>
    <xf numFmtId="0" fontId="0" fillId="0" borderId="0" xfId="0" applyAlignment="1">
      <alignment horizontal="left"/>
    </xf>
    <xf numFmtId="0" fontId="0" fillId="0" borderId="0" xfId="0" applyAlignment="1">
      <alignment horizontal="left" wrapText="1"/>
    </xf>
    <xf numFmtId="0" fontId="5" fillId="0" borderId="0" xfId="0" applyFont="1" applyAlignment="1">
      <alignment horizontal="left" wrapText="1"/>
    </xf>
    <xf numFmtId="0" fontId="5" fillId="0" borderId="0" xfId="0" applyFont="1" applyAlignment="1">
      <alignment horizontal="left"/>
    </xf>
    <xf numFmtId="0" fontId="6" fillId="0" borderId="0" xfId="0" applyFont="1" applyAlignment="1">
      <alignment horizontal="left"/>
    </xf>
    <xf numFmtId="0" fontId="18" fillId="0" borderId="0" xfId="0" applyFont="1" applyAlignment="1">
      <alignment horizontal="left"/>
    </xf>
    <xf numFmtId="0" fontId="19" fillId="0" borderId="0" xfId="0" applyFont="1" applyAlignment="1">
      <alignment horizontal="center" wrapText="1"/>
    </xf>
    <xf numFmtId="0" fontId="7" fillId="0" borderId="0" xfId="0" applyFont="1" applyAlignment="1">
      <alignment horizontal="center" vertical="center"/>
    </xf>
    <xf numFmtId="0" fontId="28" fillId="25" borderId="5" xfId="0" applyFont="1" applyFill="1" applyBorder="1" applyAlignment="1">
      <alignment horizontal="center" vertical="center"/>
    </xf>
    <xf numFmtId="0" fontId="28" fillId="25" borderId="0" xfId="0" applyFont="1" applyFill="1" applyAlignment="1">
      <alignment horizontal="center" vertical="center"/>
    </xf>
    <xf numFmtId="0" fontId="38" fillId="0" borderId="0" xfId="0" applyFont="1" applyAlignment="1">
      <alignment horizontal="center" vertical="center" wrapText="1"/>
    </xf>
    <xf numFmtId="0" fontId="39" fillId="27" borderId="14" xfId="0" applyFont="1" applyFill="1" applyBorder="1" applyAlignment="1">
      <alignment horizontal="center" vertical="center" wrapText="1"/>
    </xf>
    <xf numFmtId="0" fontId="39" fillId="27" borderId="15" xfId="0" applyFont="1" applyFill="1" applyBorder="1" applyAlignment="1">
      <alignment horizontal="center" vertical="center" wrapText="1"/>
    </xf>
    <xf numFmtId="0" fontId="24" fillId="0" borderId="0" xfId="0" applyFont="1" applyAlignment="1">
      <alignment horizontal="left" vertical="center" wrapText="1" indent="1"/>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9" fillId="0" borderId="0" xfId="0" applyFont="1" applyAlignment="1">
      <alignment horizontal="center" vertical="center"/>
    </xf>
    <xf numFmtId="0" fontId="26" fillId="0" borderId="0" xfId="0" applyFont="1" applyAlignment="1">
      <alignment horizontal="center" vertical="center" wrapText="1"/>
    </xf>
    <xf numFmtId="0" fontId="25" fillId="0" borderId="0" xfId="0" applyFont="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27" fillId="24" borderId="0" xfId="1" applyNumberFormat="1" applyFont="1" applyFill="1" applyBorder="1" applyAlignment="1" applyProtection="1"/>
    <xf numFmtId="0" fontId="45" fillId="25" borderId="18" xfId="0" applyFont="1" applyFill="1" applyBorder="1" applyAlignment="1">
      <alignment horizontal="center" vertical="center" wrapText="1"/>
    </xf>
    <xf numFmtId="0" fontId="45" fillId="25" borderId="19" xfId="0" applyFont="1" applyFill="1" applyBorder="1" applyAlignment="1">
      <alignment horizontal="center" vertical="center" wrapText="1"/>
    </xf>
    <xf numFmtId="0" fontId="11" fillId="0" borderId="0" xfId="0" applyFont="1" applyAlignment="1">
      <alignment horizontal="center" vertical="center" wrapText="1"/>
    </xf>
    <xf numFmtId="0" fontId="24"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indent="3"/>
    </xf>
    <xf numFmtId="0" fontId="48" fillId="0" borderId="5" xfId="0" applyFont="1" applyBorder="1" applyAlignment="1">
      <alignment horizontal="left" vertical="center" wrapText="1"/>
    </xf>
    <xf numFmtId="0" fontId="26" fillId="0" borderId="0" xfId="0" applyFont="1" applyAlignment="1">
      <alignment horizontal="left" vertical="center"/>
    </xf>
    <xf numFmtId="0" fontId="11" fillId="3" borderId="0" xfId="0" applyFont="1" applyFill="1" applyAlignment="1">
      <alignment horizontal="center" vertical="center" wrapText="1"/>
    </xf>
    <xf numFmtId="0" fontId="24" fillId="0" borderId="5"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0" xfId="0" applyFont="1" applyAlignment="1">
      <alignment horizontal="left" indent="1"/>
    </xf>
    <xf numFmtId="0" fontId="49" fillId="0" borderId="0" xfId="0" applyFont="1" applyAlignment="1">
      <alignment horizontal="left" vertical="center" wrapText="1"/>
    </xf>
    <xf numFmtId="0" fontId="21" fillId="0" borderId="0" xfId="0" applyFont="1" applyAlignment="1">
      <alignment horizontal="left"/>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7C35CB"/>
      <color rgb="FFFF5B00"/>
      <color rgb="FF807DFF"/>
      <color rgb="FF3B1962"/>
      <color rgb="FFEDECFF"/>
      <color rgb="FFB0EEF6"/>
      <color rgb="FF2C2D42"/>
      <color rgb="FFFFC914"/>
      <color rgb="FF4BDDBE"/>
      <color rgb="FFF010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190500</xdr:colOff>
      <xdr:row>3</xdr:row>
      <xdr:rowOff>142875</xdr:rowOff>
    </xdr:from>
    <xdr:to>
      <xdr:col>1</xdr:col>
      <xdr:colOff>258916</xdr:colOff>
      <xdr:row>4</xdr:row>
      <xdr:rowOff>171127</xdr:rowOff>
    </xdr:to>
    <xdr:sp macro="" textlink="">
      <xdr:nvSpPr>
        <xdr:cNvPr id="8" name="ZoneTexte 7">
          <a:extLst>
            <a:ext uri="{FF2B5EF4-FFF2-40B4-BE49-F238E27FC236}">
              <a16:creationId xmlns:a16="http://schemas.microsoft.com/office/drawing/2014/main" id="{12536861-B60F-4729-9B88-801B7388DF6B}"/>
            </a:ext>
          </a:extLst>
        </xdr:cNvPr>
        <xdr:cNvSpPr txBox="1"/>
      </xdr:nvSpPr>
      <xdr:spPr>
        <a:xfrm>
          <a:off x="190500" y="1504950"/>
          <a:ext cx="868516" cy="2092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r" rtl="0"/>
          <a:endParaRPr lang="fr-FR" sz="1000" b="1" i="0">
            <a:solidFill>
              <a:srgbClr val="2C2D42"/>
            </a:solidFill>
            <a:effectLst/>
            <a:latin typeface="Open Sans" pitchFamily="2" charset="0"/>
            <a:ea typeface="Open Sans" pitchFamily="2" charset="0"/>
            <a:cs typeface="Open Sans" pitchFamily="2" charset="0"/>
          </a:endParaRPr>
        </a:p>
      </xdr:txBody>
    </xdr:sp>
    <xdr:clientData/>
  </xdr:twoCellAnchor>
  <xdr:twoCellAnchor>
    <xdr:from>
      <xdr:col>0</xdr:col>
      <xdr:colOff>190500</xdr:colOff>
      <xdr:row>3</xdr:row>
      <xdr:rowOff>139700</xdr:rowOff>
    </xdr:from>
    <xdr:to>
      <xdr:col>14</xdr:col>
      <xdr:colOff>311150</xdr:colOff>
      <xdr:row>145</xdr:row>
      <xdr:rowOff>76200</xdr:rowOff>
    </xdr:to>
    <xdr:sp macro="" textlink="">
      <xdr:nvSpPr>
        <xdr:cNvPr id="5" name="ZoneTexte 4">
          <a:extLst>
            <a:ext uri="{FF2B5EF4-FFF2-40B4-BE49-F238E27FC236}">
              <a16:creationId xmlns:a16="http://schemas.microsoft.com/office/drawing/2014/main" id="{E5B5A2EE-D450-4679-96BB-204766458AB5}"/>
            </a:ext>
          </a:extLst>
        </xdr:cNvPr>
        <xdr:cNvSpPr txBox="1"/>
      </xdr:nvSpPr>
      <xdr:spPr>
        <a:xfrm>
          <a:off x="190500" y="1501775"/>
          <a:ext cx="12722225" cy="31226125"/>
        </a:xfrm>
        <a:prstGeom prst="rect">
          <a:avLst/>
        </a:prstGeom>
        <a:solidFill>
          <a:schemeClr val="lt1"/>
        </a:solidFill>
        <a:ln w="9525" cmpd="sng">
          <a:solidFill>
            <a:srgbClr val="2C2D4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pPr>
          <a:r>
            <a:rPr lang="fr-FR" sz="1300" b="1" i="0">
              <a:solidFill>
                <a:srgbClr val="2C2D42"/>
              </a:solidFill>
              <a:latin typeface="Arial" panose="020B0604020202020204" pitchFamily="34" charset="0"/>
              <a:ea typeface="Open Sans" pitchFamily="2" charset="0"/>
              <a:cs typeface="Arial" panose="020B0604020202020204" pitchFamily="34" charset="0"/>
            </a:rPr>
            <a:t>Mode</a:t>
          </a:r>
          <a:r>
            <a:rPr lang="fr-FR" sz="1300" b="1" i="0" baseline="0">
              <a:solidFill>
                <a:srgbClr val="2C2D42"/>
              </a:solidFill>
              <a:latin typeface="Arial" panose="020B0604020202020204" pitchFamily="34" charset="0"/>
              <a:ea typeface="Open Sans" pitchFamily="2" charset="0"/>
              <a:cs typeface="Arial" panose="020B0604020202020204" pitchFamily="34" charset="0"/>
            </a:rPr>
            <a:t> d'emploi pour remplir la déclaration trimestrielle</a:t>
          </a:r>
          <a:endParaRPr lang="fr-FR" sz="1300" b="1" i="0">
            <a:solidFill>
              <a:srgbClr val="2C2D42"/>
            </a:solidFill>
            <a:latin typeface="Arial" panose="020B0604020202020204" pitchFamily="34" charset="0"/>
            <a:ea typeface="Open Sans" pitchFamily="2" charset="0"/>
            <a:cs typeface="Arial" panose="020B0604020202020204" pitchFamily="34" charset="0"/>
          </a:endParaRPr>
        </a:p>
        <a:p>
          <a:pPr>
            <a:lnSpc>
              <a:spcPts val="1100"/>
            </a:lnSpc>
          </a:pPr>
          <a:endParaRPr lang="fr-FR" sz="1100">
            <a:solidFill>
              <a:srgbClr val="2C2D42"/>
            </a:solidFill>
            <a:latin typeface="Open Sans" pitchFamily="2" charset="0"/>
            <a:ea typeface="Open Sans" pitchFamily="2" charset="0"/>
            <a:cs typeface="Open Sans" pitchFamily="2" charset="0"/>
          </a:endParaRPr>
        </a:p>
        <a:p>
          <a:pPr algn="ctr">
            <a:lnSpc>
              <a:spcPts val="1100"/>
            </a:lnSpc>
          </a:pPr>
          <a:r>
            <a:rPr lang="fr-FR" sz="1000" baseline="0">
              <a:solidFill>
                <a:srgbClr val="2C2D42"/>
              </a:solidFill>
              <a:latin typeface="Open Sans" pitchFamily="2" charset="0"/>
              <a:ea typeface="Open Sans" pitchFamily="2" charset="0"/>
              <a:cs typeface="Open Sans" pitchFamily="2" charset="0"/>
            </a:rPr>
            <a:t>Ce fichier est déclaratif et permettra le déclenchement des soutiens réemploi / réutilisation. Il est à envoyer à </a:t>
          </a:r>
          <a:r>
            <a:rPr lang="fr-FR" sz="1000" b="1" baseline="0">
              <a:solidFill>
                <a:srgbClr val="2C2D42"/>
              </a:solidFill>
              <a:latin typeface="Open Sans" pitchFamily="2" charset="0"/>
              <a:ea typeface="Open Sans" pitchFamily="2" charset="0"/>
              <a:cs typeface="Open Sans" pitchFamily="2" charset="0"/>
            </a:rPr>
            <a:t>nos services </a:t>
          </a:r>
          <a:r>
            <a:rPr lang="fr-FR" sz="1000" baseline="0">
              <a:solidFill>
                <a:srgbClr val="2C2D42"/>
              </a:solidFill>
              <a:latin typeface="Open Sans" pitchFamily="2" charset="0"/>
              <a:ea typeface="Open Sans" pitchFamily="2" charset="0"/>
              <a:cs typeface="Open Sans" pitchFamily="2" charset="0"/>
            </a:rPr>
            <a:t>tous les trimestres à l'adresse suivante : </a:t>
          </a:r>
          <a:r>
            <a:rPr lang="fr-FR" sz="1000" baseline="0">
              <a:solidFill>
                <a:srgbClr val="807DFF"/>
              </a:solidFill>
              <a:latin typeface="Open Sans" pitchFamily="2" charset="0"/>
              <a:ea typeface="Open Sans" pitchFamily="2" charset="0"/>
              <a:cs typeface="Open Sans" pitchFamily="2" charset="0"/>
            </a:rPr>
            <a:t>declaration-ess@valdelia.org</a:t>
          </a:r>
        </a:p>
        <a:p>
          <a:pPr algn="ctr">
            <a:lnSpc>
              <a:spcPts val="1100"/>
            </a:lnSpc>
          </a:pPr>
          <a:r>
            <a:rPr lang="fr-FR" sz="1000" baseline="0">
              <a:solidFill>
                <a:srgbClr val="807DFF"/>
              </a:solidFill>
              <a:latin typeface="Open Sans" pitchFamily="2" charset="0"/>
              <a:ea typeface="Open Sans" pitchFamily="2" charset="0"/>
              <a:cs typeface="Open Sans" pitchFamily="2" charset="0"/>
            </a:rPr>
            <a:t>Pour toutes questions, vous pouvez joindre notre équipe (coordonnées en fin de notice)</a:t>
          </a:r>
        </a:p>
        <a:p>
          <a:pPr algn="ctr">
            <a:lnSpc>
              <a:spcPts val="1100"/>
            </a:lnSpc>
          </a:pPr>
          <a:endParaRPr lang="fr-FR" sz="1100" b="0" i="0" u="sng"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100"/>
            </a:lnSpc>
          </a:pPr>
          <a:r>
            <a:rPr lang="fr-FR" sz="1000" b="1" i="0" u="none" strike="noStrike">
              <a:solidFill>
                <a:srgbClr val="FF0000"/>
              </a:solidFill>
              <a:effectLst/>
              <a:latin typeface="Open Sans" pitchFamily="2" charset="0"/>
              <a:ea typeface="Open Sans" pitchFamily="2" charset="0"/>
              <a:cs typeface="Open Sans" pitchFamily="2" charset="0"/>
            </a:rPr>
            <a:t>À ce jour, aucun login Internet n'est requis pour effectuer sa déclaration (envoi du fichier par mail à declaration-ess@valdelia.org).</a:t>
          </a:r>
        </a:p>
        <a:p>
          <a:pPr>
            <a:lnSpc>
              <a:spcPts val="11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100"/>
            </a:lnSpc>
          </a:pPr>
          <a:r>
            <a:rPr lang="fr-FR" sz="1200" b="0" i="0" baseline="0">
              <a:solidFill>
                <a:schemeClr val="dk1"/>
              </a:solidFill>
              <a:effectLst/>
              <a:latin typeface="Arial" panose="020B0604020202020204" pitchFamily="34" charset="0"/>
              <a:ea typeface="+mn-ea"/>
              <a:cs typeface="Arial" panose="020B0604020202020204" pitchFamily="34" charset="0"/>
            </a:rPr>
            <a:t>•  </a:t>
          </a: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Planning</a:t>
          </a:r>
          <a:r>
            <a:rPr lang="fr-FR" sz="1200" b="1" i="0" u="none" strike="noStrike" baseline="0">
              <a:solidFill>
                <a:srgbClr val="2C2D42"/>
              </a:solidFill>
              <a:effectLst/>
              <a:latin typeface="Arial" panose="020B0604020202020204" pitchFamily="34" charset="0"/>
              <a:ea typeface="Open Sans" pitchFamily="2" charset="0"/>
              <a:cs typeface="Arial" panose="020B0604020202020204" pitchFamily="34" charset="0"/>
            </a:rPr>
            <a:t> des envois</a:t>
          </a:r>
        </a:p>
        <a:p>
          <a:pPr marL="0" indent="0">
            <a:lnSpc>
              <a:spcPts val="9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1er trimestre </a:t>
          </a:r>
          <a:r>
            <a:rPr lang="fr-FR" sz="1000" b="0" i="0" u="none" strike="noStrike">
              <a:solidFill>
                <a:srgbClr val="2C2D42"/>
              </a:solidFill>
              <a:effectLst/>
              <a:latin typeface="Open Sans" pitchFamily="2" charset="0"/>
              <a:ea typeface="Open Sans" pitchFamily="2" charset="0"/>
              <a:cs typeface="Open Sans" pitchFamily="2" charset="0"/>
            </a:rPr>
            <a:t>: Janvier - Février - Mars		 </a:t>
          </a:r>
          <a:r>
            <a:rPr lang="fr-FR" sz="1000" b="1">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0" i="0" u="none" strike="noStrike">
              <a:solidFill>
                <a:srgbClr val="2C2D42"/>
              </a:solidFill>
              <a:effectLst/>
              <a:latin typeface="Open Sans" pitchFamily="2" charset="0"/>
              <a:ea typeface="Open Sans" pitchFamily="2" charset="0"/>
              <a:cs typeface="Open Sans" pitchFamily="2" charset="0"/>
            </a:rPr>
            <a:t> envoi avant le </a:t>
          </a:r>
          <a:r>
            <a:rPr lang="fr-FR" sz="1000" b="1" i="0" u="none" strike="noStrike">
              <a:solidFill>
                <a:srgbClr val="2C2D42"/>
              </a:solidFill>
              <a:effectLst/>
              <a:latin typeface="Open Sans" pitchFamily="2" charset="0"/>
              <a:ea typeface="Open Sans" pitchFamily="2" charset="0"/>
              <a:cs typeface="Open Sans" pitchFamily="2" charset="0"/>
            </a:rPr>
            <a:t>30 avril</a:t>
          </a:r>
          <a:r>
            <a:rPr lang="fr-FR" sz="1000" b="1">
              <a:solidFill>
                <a:srgbClr val="2C2D42"/>
              </a:solidFill>
              <a:latin typeface="Open Sans" pitchFamily="2" charset="0"/>
              <a:ea typeface="Open Sans" pitchFamily="2" charset="0"/>
              <a:cs typeface="Open Sans" pitchFamily="2" charset="0"/>
            </a:rPr>
            <a:t> </a:t>
          </a: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2e trimestre </a:t>
          </a:r>
          <a:r>
            <a:rPr lang="fr-FR" sz="1000" b="0" i="0" u="none" strike="noStrike">
              <a:solidFill>
                <a:srgbClr val="2C2D42"/>
              </a:solidFill>
              <a:effectLst/>
              <a:latin typeface="Open Sans" pitchFamily="2" charset="0"/>
              <a:ea typeface="Open Sans" pitchFamily="2" charset="0"/>
              <a:cs typeface="Open Sans" pitchFamily="2" charset="0"/>
            </a:rPr>
            <a:t>: Avril - Mai - Juin		   	 </a:t>
          </a:r>
          <a:r>
            <a:rPr lang="fr-FR" sz="1000" b="1">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0" i="0" u="none" strike="noStrike">
              <a:solidFill>
                <a:srgbClr val="2C2D42"/>
              </a:solidFill>
              <a:effectLst/>
              <a:latin typeface="Open Sans" pitchFamily="2" charset="0"/>
              <a:ea typeface="Open Sans" pitchFamily="2" charset="0"/>
              <a:cs typeface="Open Sans" pitchFamily="2" charset="0"/>
            </a:rPr>
            <a:t> envoi avant le </a:t>
          </a:r>
          <a:r>
            <a:rPr lang="fr-FR" sz="1000" b="1" i="0" u="none" strike="noStrike">
              <a:solidFill>
                <a:srgbClr val="2C2D42"/>
              </a:solidFill>
              <a:effectLst/>
              <a:latin typeface="Open Sans" pitchFamily="2" charset="0"/>
              <a:ea typeface="Open Sans" pitchFamily="2" charset="0"/>
              <a:cs typeface="Open Sans" pitchFamily="2" charset="0"/>
            </a:rPr>
            <a:t>31 juillet</a:t>
          </a:r>
          <a:r>
            <a:rPr lang="fr-FR" sz="1000" b="1">
              <a:solidFill>
                <a:srgbClr val="2C2D42"/>
              </a:solidFill>
              <a:latin typeface="Open Sans" pitchFamily="2" charset="0"/>
              <a:ea typeface="Open Sans" pitchFamily="2" charset="0"/>
              <a:cs typeface="Open Sans" pitchFamily="2" charset="0"/>
            </a:rPr>
            <a:t> </a:t>
          </a: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3e trimestre </a:t>
          </a:r>
          <a:r>
            <a:rPr lang="fr-FR" sz="1000" b="0" i="0" u="none" strike="noStrike">
              <a:solidFill>
                <a:srgbClr val="2C2D42"/>
              </a:solidFill>
              <a:effectLst/>
              <a:latin typeface="Open Sans" pitchFamily="2" charset="0"/>
              <a:ea typeface="Open Sans" pitchFamily="2" charset="0"/>
              <a:cs typeface="Open Sans" pitchFamily="2" charset="0"/>
            </a:rPr>
            <a:t>: Juillet - Août - Septembre		 </a:t>
          </a:r>
          <a:r>
            <a:rPr lang="fr-FR" sz="1000" b="1">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0" i="0" u="none" strike="noStrike">
              <a:solidFill>
                <a:srgbClr val="2C2D42"/>
              </a:solidFill>
              <a:effectLst/>
              <a:latin typeface="Open Sans" pitchFamily="2" charset="0"/>
              <a:ea typeface="Open Sans" pitchFamily="2" charset="0"/>
              <a:cs typeface="Open Sans" pitchFamily="2" charset="0"/>
            </a:rPr>
            <a:t> envoi avant le </a:t>
          </a:r>
          <a:r>
            <a:rPr lang="fr-FR" sz="1000" b="1" i="0" u="none" strike="noStrike">
              <a:solidFill>
                <a:srgbClr val="2C2D42"/>
              </a:solidFill>
              <a:effectLst/>
              <a:latin typeface="Open Sans" pitchFamily="2" charset="0"/>
              <a:ea typeface="Open Sans" pitchFamily="2" charset="0"/>
              <a:cs typeface="Open Sans" pitchFamily="2" charset="0"/>
            </a:rPr>
            <a:t>31 octobre </a:t>
          </a:r>
          <a:r>
            <a:rPr lang="fr-FR" sz="1000" b="1">
              <a:solidFill>
                <a:srgbClr val="2C2D42"/>
              </a:solidFill>
              <a:latin typeface="Open Sans" pitchFamily="2" charset="0"/>
              <a:ea typeface="Open Sans" pitchFamily="2" charset="0"/>
              <a:cs typeface="Open Sans" pitchFamily="2" charset="0"/>
            </a:rPr>
            <a:t> </a:t>
          </a: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4e trimestre </a:t>
          </a:r>
          <a:r>
            <a:rPr lang="fr-FR" sz="1000" b="0" i="0" u="none" strike="noStrike">
              <a:solidFill>
                <a:srgbClr val="2C2D42"/>
              </a:solidFill>
              <a:effectLst/>
              <a:latin typeface="Open Sans" pitchFamily="2" charset="0"/>
              <a:ea typeface="Open Sans" pitchFamily="2" charset="0"/>
              <a:cs typeface="Open Sans" pitchFamily="2" charset="0"/>
            </a:rPr>
            <a:t>: Octobre - Novembre - Décembre	 </a:t>
          </a:r>
          <a:r>
            <a:rPr lang="fr-FR" sz="1000" b="1">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0" i="0" u="none" strike="noStrike">
              <a:solidFill>
                <a:srgbClr val="2C2D42"/>
              </a:solidFill>
              <a:effectLst/>
              <a:latin typeface="Open Sans" pitchFamily="2" charset="0"/>
              <a:ea typeface="Open Sans" pitchFamily="2" charset="0"/>
              <a:cs typeface="Open Sans" pitchFamily="2" charset="0"/>
            </a:rPr>
            <a:t> envoi avant le </a:t>
          </a:r>
          <a:r>
            <a:rPr lang="fr-FR" sz="1000" b="1" i="0" u="none" strike="noStrike">
              <a:solidFill>
                <a:srgbClr val="2C2D42"/>
              </a:solidFill>
              <a:effectLst/>
              <a:latin typeface="Open Sans" pitchFamily="2" charset="0"/>
              <a:ea typeface="Open Sans" pitchFamily="2" charset="0"/>
              <a:cs typeface="Open Sans" pitchFamily="2" charset="0"/>
            </a:rPr>
            <a:t>31 janvier</a:t>
          </a:r>
        </a:p>
        <a:p>
          <a:pPr marL="0" indent="0">
            <a:lnSpc>
              <a:spcPts val="11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buFont typeface="Wingdings" panose="05000000000000000000" pitchFamily="2" charset="2"/>
            <a:buNone/>
          </a:pPr>
          <a:r>
            <a:rPr lang="fr-FR" sz="1000" b="1" i="0" u="none" strike="noStrike" baseline="0">
              <a:solidFill>
                <a:srgbClr val="2C2D42"/>
              </a:solidFill>
              <a:effectLst/>
              <a:latin typeface="Open Sans" pitchFamily="2" charset="0"/>
              <a:ea typeface="Open Sans" pitchFamily="2" charset="0"/>
              <a:cs typeface="Open Sans" pitchFamily="2" charset="0"/>
            </a:rPr>
            <a:t>Aucun soutien ne pourra être versé de façon rétroactive pour l'année N-1 à partir du 31 janvier N+1.</a:t>
          </a:r>
        </a:p>
        <a:p>
          <a:pPr marL="0" indent="0">
            <a:buFont typeface="Wingdings" panose="05000000000000000000" pitchFamily="2" charset="2"/>
            <a:buNone/>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indent="0">
            <a:buFont typeface="Wingdings" panose="05000000000000000000" pitchFamily="2" charset="2"/>
            <a:buNone/>
          </a:pPr>
          <a:r>
            <a:rPr lang="fr-FR" sz="1100" b="0" i="0" baseline="0">
              <a:solidFill>
                <a:schemeClr val="dk1"/>
              </a:solidFill>
              <a:effectLst/>
              <a:latin typeface="+mn-lt"/>
              <a:ea typeface="+mn-ea"/>
              <a:cs typeface="+mn-cs"/>
            </a:rPr>
            <a:t>•  </a:t>
          </a:r>
          <a:r>
            <a:rPr lang="fr-FR" sz="1200" b="1" i="0" baseline="0" noProof="0">
              <a:solidFill>
                <a:schemeClr val="dk1"/>
              </a:solidFill>
              <a:effectLst/>
              <a:latin typeface="Arial" panose="020B0604020202020204" pitchFamily="34" charset="0"/>
              <a:ea typeface="+mn-ea"/>
              <a:cs typeface="Arial" panose="020B0604020202020204" pitchFamily="34" charset="0"/>
            </a:rPr>
            <a:t>Déclaration unique Réemploi/Réutilisation</a:t>
          </a:r>
        </a:p>
        <a:p>
          <a:pPr marL="0" indent="0">
            <a:lnSpc>
              <a:spcPts val="11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baseline="0">
              <a:solidFill>
                <a:srgbClr val="FF0000"/>
              </a:solidFill>
              <a:effectLst/>
              <a:latin typeface="Open Sans" pitchFamily="2" charset="0"/>
              <a:ea typeface="Open Sans" pitchFamily="2" charset="0"/>
              <a:cs typeface="Open Sans" pitchFamily="2" charset="0"/>
            </a:rPr>
            <a:t>Depuis 2024, toutes les captations de mobiliers professionnels (collectes, apports externes, prélèvements PAV), opérations que vous avez identifiés seuls (prospection, appel entrant) ou qui résultent d’une mise en relation avec le client par Valdelia, qu'il y ait eu ou non une benne Valdelia en parallèle de la collecte sur site détenteur, sont à déclarer ensemble.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100" b="0" i="0" baseline="0">
              <a:solidFill>
                <a:schemeClr val="dk1"/>
              </a:solidFill>
              <a:effectLst/>
              <a:latin typeface="+mn-lt"/>
              <a:ea typeface="+mn-ea"/>
              <a:cs typeface="+mn-cs"/>
            </a:rPr>
            <a:t>•  </a:t>
          </a:r>
          <a:r>
            <a:rPr lang="fr-FR" sz="1200" b="1" i="0" baseline="0">
              <a:solidFill>
                <a:schemeClr val="dk1"/>
              </a:solidFill>
              <a:effectLst/>
              <a:latin typeface="Arial" panose="020B0604020202020204" pitchFamily="34" charset="0"/>
              <a:ea typeface="+mn-ea"/>
              <a:cs typeface="Arial" panose="020B0604020202020204" pitchFamily="34" charset="0"/>
            </a:rPr>
            <a:t>Justificatifs d'activité</a:t>
          </a:r>
        </a:p>
        <a:p>
          <a:pPr marL="0" indent="0">
            <a:lnSpc>
              <a:spcPts val="11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sng" strike="noStrike" baseline="0">
              <a:solidFill>
                <a:srgbClr val="2C2D42"/>
              </a:solidFill>
              <a:effectLst/>
              <a:latin typeface="Open Sans" pitchFamily="2" charset="0"/>
              <a:ea typeface="Open Sans" pitchFamily="2" charset="0"/>
              <a:cs typeface="Open Sans" pitchFamily="2" charset="0"/>
            </a:rPr>
            <a:t>Pour justifier de vos activités en dehors d'un accord spécifique sur un audit annuel, vous devez faire impérativement suivre à Valdelia les documents suivants </a:t>
          </a:r>
          <a:r>
            <a:rPr lang="fr-FR" sz="1000" b="0" i="0" u="sng" strike="noStrike" baseline="0">
              <a:solidFill>
                <a:srgbClr val="2C2D42"/>
              </a:solidFill>
              <a:effectLst/>
              <a:latin typeface="Open Sans" pitchFamily="2" charset="0"/>
              <a:ea typeface="Open Sans" pitchFamily="2" charset="0"/>
              <a:cs typeface="Open Sans" pitchFamily="2" charset="0"/>
            </a:rPr>
            <a:t>:</a:t>
          </a:r>
        </a:p>
        <a:p>
          <a:pPr marL="0" indent="0">
            <a:lnSpc>
              <a:spcPts val="1100"/>
            </a:lnSpc>
            <a:buFont typeface="Wingdings" panose="05000000000000000000" pitchFamily="2" charset="2"/>
            <a:buNone/>
          </a:pPr>
          <a:endParaRPr lang="fr-FR" sz="1000" b="0" i="0" u="sng"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fiches de collectes - apport - la signature n'est plus obligatoire En revanche, la raison sociale du détenteur et adresse exacte de la collecte doivent figurer sur chaque fiche. </a:t>
          </a: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fiches de prélèvement mensuel PAV</a:t>
          </a:r>
        </a:p>
        <a:p>
          <a:pPr marL="0" indent="0">
            <a:lnSpc>
              <a:spcPts val="10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protocoles de coordination Valdelia (validés par un collaborateur Valdelia)</a:t>
          </a:r>
        </a:p>
        <a:p>
          <a:pPr marL="0" indent="0">
            <a:lnSpc>
              <a:spcPts val="10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justificatifs de remise en filière Valdelia des DEA n'ayant pu faire l'objet de réemploi/réutilisation (Bordereau de dépot PAV, attestation de prise en charge bennes CMV ou ponctuelle)</a:t>
          </a:r>
        </a:p>
        <a:p>
          <a:pPr marL="0" indent="0">
            <a:lnSpc>
              <a:spcPts val="10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r>
            <a:rPr lang="fr-FR" sz="1000" b="1" i="0" u="sng" strike="noStrike" baseline="0">
              <a:solidFill>
                <a:srgbClr val="2C2D42"/>
              </a:solidFill>
              <a:effectLst/>
              <a:latin typeface="Open Sans" pitchFamily="2" charset="0"/>
              <a:ea typeface="Open Sans" pitchFamily="2" charset="0"/>
              <a:cs typeface="Open Sans" pitchFamily="2" charset="0"/>
            </a:rPr>
            <a:t>D'autres éléments sont à faire suivre à partir de 15 tonnes déclarées réemployées/réutilisées au trimestre. En deçà, ils pourront être demandés en cas d'audit de Valdelia</a:t>
          </a:r>
          <a:r>
            <a:rPr lang="fr-FR" sz="1000" b="1" i="0" u="none" strike="noStrike" baseline="0">
              <a:solidFill>
                <a:srgbClr val="2C2D42"/>
              </a:solidFill>
              <a:effectLst/>
              <a:latin typeface="Open Sans" pitchFamily="2" charset="0"/>
              <a:ea typeface="Open Sans" pitchFamily="2" charset="0"/>
              <a:cs typeface="Open Sans" pitchFamily="2" charset="0"/>
            </a:rPr>
            <a:t> </a:t>
          </a:r>
          <a:r>
            <a:rPr lang="fr-FR" sz="1000" b="0" i="0" u="none" strike="noStrike" baseline="0">
              <a:solidFill>
                <a:srgbClr val="2C2D42"/>
              </a:solidFill>
              <a:effectLst/>
              <a:latin typeface="Open Sans" pitchFamily="2" charset="0"/>
              <a:ea typeface="Open Sans" pitchFamily="2" charset="0"/>
              <a:cs typeface="Open Sans" pitchFamily="2" charset="0"/>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La structure déclarante s'engage à fournir à Valdelia des données fiables et vérifiées) </a:t>
          </a:r>
          <a:r>
            <a:rPr lang="fr-FR" sz="1000" b="0" i="0" u="none" strike="noStrike" baseline="0">
              <a:solidFill>
                <a:srgbClr val="2C2D42"/>
              </a:solidFill>
              <a:effectLst/>
              <a:latin typeface="Open Sans" pitchFamily="2" charset="0"/>
              <a:ea typeface="Open Sans" pitchFamily="2" charset="0"/>
              <a:cs typeface="Open Sans" pitchFamily="2" charset="0"/>
            </a:rPr>
            <a:t>:</a:t>
          </a:r>
        </a:p>
        <a:p>
          <a:pPr marL="0" indent="0">
            <a:lnSpc>
              <a:spcPts val="10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justificatifs de dons, ventes ou utilisation en interne.</a:t>
          </a: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Concernant les justificatifs, Valdelia met à disposition des structures des attestations pour les entrées et les sorties. </a:t>
          </a:r>
          <a:r>
            <a:rPr lang="fr-FR" sz="1000" b="1" i="0" u="sng" strike="noStrike" baseline="0">
              <a:solidFill>
                <a:srgbClr val="2C2D42"/>
              </a:solidFill>
              <a:effectLst/>
              <a:latin typeface="Open Sans" pitchFamily="2" charset="0"/>
              <a:ea typeface="Open Sans" pitchFamily="2" charset="0"/>
              <a:cs typeface="Open Sans" pitchFamily="2" charset="0"/>
            </a:rPr>
            <a:t>Dans le cas où la structure a ses propres fiches de collecte ou attestations de don, vente, utilisation interne, ces attestations ne sont pas nécessairement à utiliser tant que les informations transcrites sont identiques.</a:t>
          </a:r>
        </a:p>
        <a:p>
          <a:pPr marL="0" indent="0">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Attestations mises à disposition des structures : </a:t>
          </a: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"VALDELIA - FICHE DE COLLECTE-APPORT.doc"</a:t>
          </a: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"VALDELIA - FICHE DE PRELEVEMENT MENSUEL PAV.doc"</a:t>
          </a: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"VALDELIA - ATTESTATION DE VENTE DON OU UTILISATION EN INTERNE.doc"</a:t>
          </a: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200" b="1" i="0" baseline="0">
              <a:solidFill>
                <a:schemeClr val="dk1"/>
              </a:solidFill>
              <a:effectLst/>
              <a:latin typeface="Arial" panose="020B0604020202020204" pitchFamily="34" charset="0"/>
              <a:ea typeface="+mn-ea"/>
              <a:cs typeface="Arial" panose="020B0604020202020204" pitchFamily="34" charset="0"/>
            </a:rPr>
            <a:t>•  Utilisation du fichier de déclaration</a:t>
          </a: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sng" strike="noStrike">
              <a:solidFill>
                <a:srgbClr val="2C2D42"/>
              </a:solidFill>
              <a:effectLst/>
              <a:latin typeface="Open Sans" pitchFamily="2" charset="0"/>
              <a:ea typeface="Open Sans" pitchFamily="2" charset="0"/>
              <a:cs typeface="Open Sans" pitchFamily="2" charset="0"/>
            </a:rPr>
            <a:t>Ce fichier est constitué de 6 onglets :</a:t>
          </a:r>
        </a:p>
        <a:p>
          <a:pPr marL="0" indent="0">
            <a:lnSpc>
              <a:spcPts val="1100"/>
            </a:lnSpc>
            <a:buFont typeface="Wingdings" panose="05000000000000000000" pitchFamily="2" charset="2"/>
            <a:buNone/>
          </a:pPr>
          <a:endParaRPr lang="fr-FR" sz="1000" b="0" i="0" u="none" strike="noStrike">
            <a:solidFill>
              <a:srgbClr val="2C2D42"/>
            </a:solidFill>
            <a:effectLst/>
            <a:latin typeface="Open Sans" pitchFamily="2" charset="0"/>
            <a:ea typeface="Open Sans" pitchFamily="2" charset="0"/>
            <a:cs typeface="Open Sans" pitchFamily="2" charset="0"/>
          </a:endParaRPr>
        </a:p>
        <a:p>
          <a:pPr marL="0" indent="0">
            <a:lnSpc>
              <a:spcPts val="2000"/>
            </a:lnSpc>
            <a:buFont typeface="Wingdings" panose="05000000000000000000" pitchFamily="2" charset="2"/>
            <a:buNone/>
          </a:pPr>
          <a:r>
            <a:rPr lang="fr-FR" sz="1000" b="1" i="0" u="sng">
              <a:solidFill>
                <a:srgbClr val="807DFF"/>
              </a:solidFill>
              <a:effectLst/>
              <a:latin typeface="Open Sans" pitchFamily="2" charset="0"/>
              <a:ea typeface="Open Sans" pitchFamily="2" charset="0"/>
              <a:cs typeface="Open Sans" pitchFamily="2" charset="0"/>
            </a:rPr>
            <a:t>•  Onglet 1 </a:t>
          </a:r>
          <a:r>
            <a:rPr lang="fr-FR" sz="1000" b="1" i="0" u="sng">
              <a:solidFill>
                <a:srgbClr val="2C2D42"/>
              </a:solidFill>
              <a:effectLst/>
              <a:latin typeface="Open Sans" pitchFamily="2" charset="0"/>
              <a:ea typeface="Open Sans" pitchFamily="2" charset="0"/>
              <a:cs typeface="Open Sans" pitchFamily="2" charset="0"/>
            </a:rPr>
            <a:t>"Entrées</a:t>
          </a:r>
          <a:r>
            <a:rPr lang="fr-FR" sz="1000" b="1" i="0" u="sng" baseline="0">
              <a:solidFill>
                <a:srgbClr val="2C2D42"/>
              </a:solidFill>
              <a:effectLst/>
              <a:latin typeface="Open Sans" pitchFamily="2" charset="0"/>
              <a:ea typeface="Open Sans" pitchFamily="2" charset="0"/>
              <a:cs typeface="Open Sans" pitchFamily="2" charset="0"/>
            </a:rPr>
            <a:t> Réemploi - Réutilisation </a:t>
          </a:r>
          <a:r>
            <a:rPr lang="fr-FR" sz="1000" b="1" i="0" u="sng">
              <a:solidFill>
                <a:srgbClr val="2C2D42"/>
              </a:solidFill>
              <a:effectLst/>
              <a:latin typeface="Open Sans" pitchFamily="2" charset="0"/>
              <a:ea typeface="Open Sans" pitchFamily="2" charset="0"/>
              <a:cs typeface="Open Sans" pitchFamily="2" charset="0"/>
            </a:rPr>
            <a:t>" </a:t>
          </a:r>
          <a:r>
            <a:rPr lang="fr-FR" sz="1000" b="0" i="0" u="sng">
              <a:solidFill>
                <a:srgbClr val="2C2D42"/>
              </a:solidFill>
              <a:effectLst/>
              <a:latin typeface="Open Sans" pitchFamily="2" charset="0"/>
              <a:ea typeface="Open Sans" pitchFamily="2" charset="0"/>
              <a:cs typeface="Open Sans" pitchFamily="2" charset="0"/>
            </a:rPr>
            <a:t>: tonnages collectés</a:t>
          </a:r>
          <a:r>
            <a:rPr lang="fr-FR" sz="1000" b="0" i="0" u="sng" baseline="0">
              <a:solidFill>
                <a:srgbClr val="2C2D42"/>
              </a:solidFill>
              <a:effectLst/>
              <a:latin typeface="Open Sans" pitchFamily="2" charset="0"/>
              <a:ea typeface="Open Sans" pitchFamily="2" charset="0"/>
              <a:cs typeface="Open Sans" pitchFamily="2" charset="0"/>
            </a:rPr>
            <a:t> ou apportés en vue de réemploi ou réutilisation à remplir en fonction de votre activité </a:t>
          </a:r>
          <a:r>
            <a:rPr lang="fr-FR" sz="1000" b="1" i="0" u="sng" baseline="0">
              <a:solidFill>
                <a:srgbClr val="7C35CB"/>
              </a:solidFill>
              <a:effectLst/>
              <a:latin typeface="Open Sans" pitchFamily="2" charset="0"/>
              <a:ea typeface="Open Sans" pitchFamily="2" charset="0"/>
              <a:cs typeface="Open Sans" pitchFamily="2" charset="0"/>
            </a:rPr>
            <a:t>(EN KG</a:t>
          </a:r>
          <a:r>
            <a:rPr lang="fr-FR" sz="1000" b="0" i="0" u="sng" baseline="0">
              <a:solidFill>
                <a:srgbClr val="2C2D42"/>
              </a:solidFill>
              <a:effectLst/>
              <a:latin typeface="Open Sans" pitchFamily="2" charset="0"/>
              <a:ea typeface="Open Sans" pitchFamily="2" charset="0"/>
              <a:cs typeface="Open Sans" pitchFamily="2" charset="0"/>
            </a:rPr>
            <a:t>)</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REMPLIR CET ONGLET EN DÉTAILLANT LE MOBILIER ET LES QUANTITÉS COLLECTÉES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Pour chaque opération (collecte ou apport direct), vous devez compléter la liste des unités enlevées selon les informations suivantes :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Date</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de l'opération</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Type d'opération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Valdelia ou Professionnel en direct</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Nom du détenteur</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Désignation du produit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selon la liste déroulante proposée,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Le poids unitaire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et le nombre d'unités prélevées par type de produit.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TOTAL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ENTREES toutes provenances (Kg)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2000"/>
            </a:lnSpc>
            <a:spcBef>
              <a:spcPts val="0"/>
            </a:spcBef>
            <a:spcAft>
              <a:spcPts val="0"/>
            </a:spcAft>
            <a:buClrTx/>
            <a:buSzTx/>
            <a:buFont typeface="Wingdings" panose="05000000000000000000" pitchFamily="2" charset="2"/>
            <a:buNone/>
            <a:tabLst/>
            <a:defRPr/>
          </a:pPr>
          <a:r>
            <a:rPr lang="fr-FR" sz="1000" b="1" i="0" u="sng">
              <a:solidFill>
                <a:srgbClr val="807DFF"/>
              </a:solidFill>
              <a:effectLst/>
              <a:latin typeface="Open Sans" pitchFamily="2" charset="0"/>
              <a:ea typeface="Open Sans" pitchFamily="2" charset="0"/>
              <a:cs typeface="Open Sans" pitchFamily="2" charset="0"/>
            </a:rPr>
            <a:t>•  </a:t>
          </a:r>
          <a:r>
            <a:rPr lang="fr-FR" sz="1000" b="1" i="0" u="sng" noProof="0">
              <a:solidFill>
                <a:srgbClr val="807DFF"/>
              </a:solidFill>
              <a:effectLst/>
              <a:latin typeface="Open Sans" pitchFamily="2" charset="0"/>
              <a:ea typeface="Open Sans" pitchFamily="2" charset="0"/>
              <a:cs typeface="Open Sans" pitchFamily="2" charset="0"/>
            </a:rPr>
            <a:t>Onglet 2 </a:t>
          </a:r>
          <a:r>
            <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"Sorties Réemploi - Réutilisation" </a:t>
          </a:r>
          <a:r>
            <a:rPr kumimoji="0" lang="fr-FR" sz="1000" b="0"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tonnages de mobiliers professionnels vendus, donnés ou utilisés en interne </a:t>
          </a:r>
          <a:r>
            <a:rPr lang="fr-FR" sz="1100" b="1" i="0" u="sng" baseline="0">
              <a:solidFill>
                <a:srgbClr val="7C35CB"/>
              </a:solidFill>
              <a:effectLst/>
              <a:latin typeface="+mn-lt"/>
              <a:ea typeface="+mn-ea"/>
              <a:cs typeface="+mn-cs"/>
            </a:rPr>
            <a:t>(EN KG)</a:t>
          </a:r>
          <a:endParaRPr kumimoji="0" lang="fr-FR" sz="1000" b="1" i="0" u="sng" strike="noStrike" kern="0" cap="none" spc="0" normalizeH="0" baseline="0" noProof="0">
            <a:ln>
              <a:noFill/>
            </a:ln>
            <a:solidFill>
              <a:srgbClr val="7C35CB"/>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2000"/>
            </a:lnSpc>
            <a:spcBef>
              <a:spcPts val="0"/>
            </a:spcBef>
            <a:spcAft>
              <a:spcPts val="0"/>
            </a:spcAft>
            <a:buClrTx/>
            <a:buSzTx/>
            <a:buFont typeface="Wingdings" panose="05000000000000000000" pitchFamily="2" charset="2"/>
            <a:buNone/>
            <a:tabLst/>
            <a:defRPr/>
          </a:pPr>
          <a:endParaRPr lang="fr-FR" sz="1000" b="1" i="0" u="none" strike="noStrike">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REMPLIR L'ONGLET EN DÉTAILLANT LE TYPE DE MOBILIER ET LES QUANTITÉS</a:t>
          </a:r>
        </a:p>
        <a:p>
          <a:pPr marL="0" marR="0" lvl="0" indent="0" defTabSz="914400" eaLnBrk="1" fontAlgn="auto" latinLnBrk="0" hangingPunct="1">
            <a:lnSpc>
              <a:spcPts val="11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Pour chaque type d'unité vendue, donnée ou utilisée en interne, vous devez compléter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La désignation du produit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poids unitaire</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nombre d'unités</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type d'acquéreur et le pays dans lequel les meubles ont été réemployés</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1"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poids total est a inscrire dans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 SORTIES  vente /don /utilisation interne (tonnages réemployés-réutilisés)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i="0" u="sng">
              <a:solidFill>
                <a:srgbClr val="FFC000"/>
              </a:solidFill>
              <a:effectLst/>
              <a:latin typeface="Open Sans" pitchFamily="2" charset="0"/>
              <a:ea typeface="Open Sans" pitchFamily="2" charset="0"/>
              <a:cs typeface="Open Sans" pitchFamily="2" charset="0"/>
            </a:rPr>
            <a:t>•  Onglet 3 </a:t>
          </a:r>
          <a:r>
            <a:rPr lang="fr-FR" sz="1000" b="1" i="0" u="sng" strike="noStrike">
              <a:solidFill>
                <a:srgbClr val="2C2D42"/>
              </a:solidFill>
              <a:effectLst/>
              <a:latin typeface="Open Sans" pitchFamily="2" charset="0"/>
              <a:ea typeface="Open Sans" pitchFamily="2" charset="0"/>
              <a:cs typeface="Open Sans" pitchFamily="2" charset="0"/>
            </a:rPr>
            <a:t>"Coordination" </a:t>
          </a:r>
          <a:r>
            <a:rPr lang="fr-FR" sz="1000" b="0" i="0" u="sng" strike="noStrike">
              <a:solidFill>
                <a:srgbClr val="2C2D42"/>
              </a:solidFill>
              <a:effectLst/>
              <a:latin typeface="Open Sans" pitchFamily="2" charset="0"/>
              <a:ea typeface="Open Sans" pitchFamily="2" charset="0"/>
              <a:cs typeface="Open Sans" pitchFamily="2" charset="0"/>
            </a:rPr>
            <a:t>: tonnages collectés</a:t>
          </a:r>
          <a:r>
            <a:rPr lang="fr-FR" sz="1000" b="0" i="0" u="sng" strike="noStrike" baseline="0">
              <a:solidFill>
                <a:srgbClr val="2C2D42"/>
              </a:solidFill>
              <a:effectLst/>
              <a:latin typeface="Open Sans" pitchFamily="2" charset="0"/>
              <a:ea typeface="Open Sans" pitchFamily="2" charset="0"/>
              <a:cs typeface="Open Sans" pitchFamily="2" charset="0"/>
            </a:rPr>
            <a:t> dans le cadre d'une opération de collecte </a:t>
          </a:r>
          <a:r>
            <a:rPr lang="fr-FR" sz="1000" b="1" i="0" u="sng" strike="noStrike" baseline="0">
              <a:solidFill>
                <a:srgbClr val="2C2D42"/>
              </a:solidFill>
              <a:effectLst/>
              <a:latin typeface="Open Sans" pitchFamily="2" charset="0"/>
              <a:ea typeface="Open Sans" pitchFamily="2" charset="0"/>
              <a:cs typeface="Open Sans" pitchFamily="2" charset="0"/>
            </a:rPr>
            <a:t>Réemploi-Réutilisation</a:t>
          </a:r>
          <a:endParaRPr lang="fr-FR" sz="1000" b="1" i="0" u="sng" strike="noStrike">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1" i="0" baseline="0">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1" i="0" baseline="0">
              <a:solidFill>
                <a:srgbClr val="2C2D42"/>
              </a:solidFill>
              <a:effectLst/>
              <a:latin typeface="Open Sans" pitchFamily="2" charset="0"/>
              <a:ea typeface="Open Sans" pitchFamily="2" charset="0"/>
              <a:cs typeface="Open Sans" pitchFamily="2" charset="0"/>
            </a:rPr>
            <a:t> REMPLIR L'ONGLET EN </a:t>
          </a:r>
          <a:r>
            <a:rPr lang="fr-FR" sz="1000" b="1" i="0" cap="all" baseline="0">
              <a:solidFill>
                <a:srgbClr val="2C2D42"/>
              </a:solidFill>
              <a:effectLst/>
              <a:latin typeface="Open Sans" pitchFamily="2" charset="0"/>
              <a:ea typeface="Open Sans" pitchFamily="2" charset="0"/>
              <a:cs typeface="Open Sans" pitchFamily="2" charset="0"/>
            </a:rPr>
            <a:t>renseignant le tonnage total collecté et les noms des partenaires</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1" i="0" u="none" strike="noStrike" cap="all"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0" i="0" u="none" strike="noStrike" baseline="0">
              <a:solidFill>
                <a:srgbClr val="2C2D42"/>
              </a:solidFill>
              <a:effectLst/>
              <a:latin typeface="Open Sans" pitchFamily="2" charset="0"/>
              <a:ea typeface="Open Sans" pitchFamily="2" charset="0"/>
              <a:cs typeface="Open Sans" pitchFamily="2" charset="0"/>
            </a:rPr>
            <a:t>- Chaque opération déclarée doit faire l'objet d'un </a:t>
          </a:r>
          <a:r>
            <a:rPr lang="fr-FR" sz="1000" b="1" i="0" u="none" strike="noStrike" baseline="0">
              <a:solidFill>
                <a:srgbClr val="2C2D42"/>
              </a:solidFill>
              <a:effectLst/>
              <a:latin typeface="Open Sans" pitchFamily="2" charset="0"/>
              <a:ea typeface="Open Sans" pitchFamily="2" charset="0"/>
              <a:cs typeface="Open Sans" pitchFamily="2" charset="0"/>
            </a:rPr>
            <a:t>protocole de coordination </a:t>
          </a:r>
          <a:r>
            <a:rPr lang="fr-FR" sz="1000" b="0" i="0" u="none" strike="noStrike" baseline="0">
              <a:solidFill>
                <a:srgbClr val="2C2D42"/>
              </a:solidFill>
              <a:effectLst/>
              <a:latin typeface="Open Sans" pitchFamily="2" charset="0"/>
              <a:ea typeface="Open Sans" pitchFamily="2" charset="0"/>
              <a:cs typeface="Open Sans" pitchFamily="2" charset="0"/>
            </a:rPr>
            <a:t>validé par Valdelia. Le justificatif doit être signé par un collaborateur VALDELIA et doit être joint à la présente déclaration.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0" i="0" u="none" strike="noStrike" baseline="0">
              <a:solidFill>
                <a:srgbClr val="2C2D42"/>
              </a:solidFill>
              <a:effectLst/>
              <a:latin typeface="Open Sans" pitchFamily="2" charset="0"/>
              <a:ea typeface="Open Sans" pitchFamily="2" charset="0"/>
              <a:cs typeface="Open Sans" pitchFamily="2" charset="0"/>
            </a:rPr>
            <a:t>- Le nom de l'ensemble des structures participantes à l'opération doit être renseigné.</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0" i="0" u="none" strike="noStrike" baseline="0">
              <a:solidFill>
                <a:srgbClr val="2C2D42"/>
              </a:solidFill>
              <a:effectLst/>
              <a:latin typeface="Open Sans" pitchFamily="2" charset="0"/>
              <a:ea typeface="Open Sans" pitchFamily="2" charset="0"/>
              <a:cs typeface="Open Sans" pitchFamily="2" charset="0"/>
            </a:rPr>
            <a:t>- Opération concernant au minimum 3 partenaires ESS conventionnés VADLELIA dont le coordinateur.</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sng" strike="noStrike" kern="0" cap="none" spc="0" normalizeH="0" baseline="0" noProof="0">
              <a:ln>
                <a:noFill/>
              </a:ln>
              <a:solidFill>
                <a:schemeClr val="accent4">
                  <a:lumMod val="50000"/>
                </a:schemeClr>
              </a:solidFill>
              <a:effectLst/>
              <a:uLnTx/>
              <a:uFillTx/>
              <a:latin typeface="Open Sans" pitchFamily="2" charset="0"/>
              <a:ea typeface="Open Sans" pitchFamily="2" charset="0"/>
              <a:cs typeface="Open Sans" pitchFamily="2" charset="0"/>
            </a:rPr>
            <a:t>•  Onglet 4 </a:t>
          </a:r>
          <a:r>
            <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"Déchets Réemploi-Réutilisation" </a:t>
          </a:r>
          <a:r>
            <a:rPr kumimoji="0" lang="fr-FR" sz="1000" b="0"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tonnages des DEA non réemployés/réutilisés remis à Valdelia</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REMPLIR L'ONGLET EN </a:t>
          </a:r>
          <a:r>
            <a:rPr kumimoji="0" lang="fr-FR" sz="1000" b="1" i="0" u="none" strike="noStrike" kern="0" cap="all" spc="0" normalizeH="0" baseline="0" noProof="0">
              <a:ln>
                <a:noFill/>
              </a:ln>
              <a:solidFill>
                <a:srgbClr val="2C2D42"/>
              </a:solidFill>
              <a:effectLst/>
              <a:uLnTx/>
              <a:uFillTx/>
              <a:latin typeface="Open Sans" pitchFamily="2" charset="0"/>
              <a:ea typeface="Open Sans" pitchFamily="2" charset="0"/>
              <a:cs typeface="Open Sans" pitchFamily="2" charset="0"/>
            </a:rPr>
            <a:t>renseignant le tonnage total REMIS en Filière Valdelia et le canal de collecte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kumimoji="0" lang="fr-FR" sz="1000" b="1" i="0" u="none" strike="noStrike" kern="0" cap="all"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Les tonnages de DEA qui n'ont pu être réemployés ou réutilisés doivent être impérativement remis à Valdelia via un PAV, une benne permanente ou ponctuelle Valdelia pour être soutenus.</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Les justificatifs de remises à la filière doivent être fournis (bordereaux de prise en charge PAV, Attestations de prise en charge via LEO).</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Le soutien est plafonné à 50% des DEA issus de la préparation à la réutilisation remis dans la filière VALDELIA.</a:t>
          </a: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1" i="0" u="sng">
              <a:solidFill>
                <a:schemeClr val="accent5"/>
              </a:solidFill>
              <a:effectLst/>
              <a:latin typeface="Open Sans" pitchFamily="2" charset="0"/>
              <a:ea typeface="Open Sans" pitchFamily="2" charset="0"/>
              <a:cs typeface="Open Sans" pitchFamily="2" charset="0"/>
            </a:rPr>
            <a:t>•  Onglet 5 </a:t>
          </a:r>
          <a:r>
            <a:rPr lang="fr-FR" sz="1000" b="1" i="0" u="sng" baseline="0">
              <a:solidFill>
                <a:srgbClr val="2C2D42"/>
              </a:solidFill>
              <a:effectLst/>
              <a:latin typeface="Open Sans" pitchFamily="2" charset="0"/>
              <a:ea typeface="Open Sans" pitchFamily="2" charset="0"/>
              <a:cs typeface="Open Sans" pitchFamily="2" charset="0"/>
            </a:rPr>
            <a:t>"</a:t>
          </a:r>
          <a:r>
            <a:rPr lang="fr-FR" sz="1000" b="1" i="0" u="sng">
              <a:solidFill>
                <a:srgbClr val="2C2D42"/>
              </a:solidFill>
              <a:effectLst/>
              <a:latin typeface="Open Sans" pitchFamily="2" charset="0"/>
              <a:ea typeface="Open Sans" pitchFamily="2" charset="0"/>
              <a:cs typeface="Open Sans" pitchFamily="2" charset="0"/>
            </a:rPr>
            <a:t>Promotion</a:t>
          </a:r>
          <a:r>
            <a:rPr lang="fr-FR" sz="1000" b="1" i="0" u="sng" baseline="0">
              <a:solidFill>
                <a:srgbClr val="2C2D42"/>
              </a:solidFill>
              <a:effectLst/>
              <a:latin typeface="Open Sans" pitchFamily="2" charset="0"/>
              <a:ea typeface="Open Sans" pitchFamily="2" charset="0"/>
              <a:cs typeface="Open Sans" pitchFamily="2" charset="0"/>
            </a:rPr>
            <a:t> - Communication - Information </a:t>
          </a:r>
          <a:r>
            <a:rPr lang="fr-FR" sz="1000" b="1" i="0" u="sng">
              <a:solidFill>
                <a:srgbClr val="2C2D42"/>
              </a:solidFill>
              <a:effectLst/>
              <a:latin typeface="Open Sans" pitchFamily="2" charset="0"/>
              <a:ea typeface="Open Sans" pitchFamily="2" charset="0"/>
              <a:cs typeface="Open Sans" pitchFamily="2" charset="0"/>
            </a:rPr>
            <a:t>" </a:t>
          </a:r>
          <a:r>
            <a:rPr lang="fr-FR" sz="1000" b="0" i="0" u="sng">
              <a:solidFill>
                <a:srgbClr val="2C2D42"/>
              </a:solidFill>
              <a:effectLst/>
              <a:latin typeface="Open Sans" pitchFamily="2" charset="0"/>
              <a:ea typeface="Open Sans" pitchFamily="2" charset="0"/>
              <a:cs typeface="Open Sans" pitchFamily="2" charset="0"/>
            </a:rPr>
            <a:t>: </a:t>
          </a:r>
          <a:r>
            <a:rPr lang="fr-FR" sz="1000" b="0" i="0" u="none">
              <a:solidFill>
                <a:srgbClr val="2C2D42"/>
              </a:solidFill>
              <a:effectLst/>
              <a:latin typeface="Open Sans" pitchFamily="2" charset="0"/>
              <a:ea typeface="Open Sans" pitchFamily="2" charset="0"/>
              <a:cs typeface="Open Sans" pitchFamily="2" charset="0"/>
            </a:rPr>
            <a:t>Soutien pour favoriser les actions communication et d'information auprès du consommateur sur l'impact environnemental, économique et social de son geste d'achat et pour la promotion des activités de préparation à la réutilisation et/ou de réemploi des DEA non-ménagers. </a:t>
          </a:r>
          <a:endParaRPr lang="fr-FR" sz="1000" b="0" i="0" u="none" strike="noStrike">
            <a:solidFill>
              <a:srgbClr val="2C2D42"/>
            </a:solidFill>
            <a:effectLst/>
            <a:latin typeface="Open Sans" pitchFamily="2" charset="0"/>
            <a:ea typeface="Open Sans" pitchFamily="2" charset="0"/>
            <a:cs typeface="Open Sans" pitchFamily="2" charset="0"/>
          </a:endParaRPr>
        </a:p>
        <a:p>
          <a:endParaRPr lang="fr-FR" sz="1000" b="0" i="0" u="none" strike="noStrike">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i="0" baseline="0">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1" i="0" baseline="0">
              <a:solidFill>
                <a:srgbClr val="2C2D42"/>
              </a:solidFill>
              <a:effectLst/>
              <a:latin typeface="Open Sans" pitchFamily="2" charset="0"/>
              <a:ea typeface="Open Sans" pitchFamily="2" charset="0"/>
              <a:cs typeface="Open Sans" pitchFamily="2" charset="0"/>
            </a:rPr>
            <a:t> REMPLIR L'ONGLET EN </a:t>
          </a:r>
          <a:r>
            <a:rPr lang="fr-FR" sz="1000" b="1" i="0" cap="all" baseline="0">
              <a:solidFill>
                <a:srgbClr val="2C2D42"/>
              </a:solidFill>
              <a:effectLst/>
              <a:latin typeface="Open Sans" pitchFamily="2" charset="0"/>
              <a:ea typeface="Open Sans" pitchFamily="2" charset="0"/>
              <a:cs typeface="Open Sans" pitchFamily="2" charset="0"/>
            </a:rPr>
            <a:t>renseignant la nature des actions menées et les dépenses correspondantes</a:t>
          </a:r>
        </a:p>
        <a:p>
          <a:pPr marL="0" marR="0" lvl="0" indent="0" defTabSz="914400" eaLnBrk="1" fontAlgn="auto" latinLnBrk="0" hangingPunct="1">
            <a:lnSpc>
              <a:spcPct val="100000"/>
            </a:lnSpc>
            <a:spcBef>
              <a:spcPts val="0"/>
            </a:spcBef>
            <a:spcAft>
              <a:spcPts val="0"/>
            </a:spcAft>
            <a:buClrTx/>
            <a:buSzTx/>
            <a:buFontTx/>
            <a:buNone/>
            <a:tabLst/>
            <a:defRPr/>
          </a:pPr>
          <a:endParaRPr lang="fr-FR" sz="1000" b="1" i="0" cap="all"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rgbClr val="2C2D42"/>
              </a:solidFill>
              <a:effectLst/>
              <a:latin typeface="Open Sans" pitchFamily="2" charset="0"/>
              <a:ea typeface="Open Sans" pitchFamily="2" charset="0"/>
              <a:cs typeface="Open Sans" pitchFamily="2" charset="0"/>
            </a:rPr>
            <a:t>Les soutiens peuvent être sollicités </a:t>
          </a:r>
          <a:r>
            <a:rPr lang="fr-FR" sz="1000" b="1">
              <a:solidFill>
                <a:srgbClr val="2C2D42"/>
              </a:solidFill>
              <a:effectLst/>
              <a:latin typeface="Open Sans" pitchFamily="2" charset="0"/>
              <a:ea typeface="Open Sans" pitchFamily="2" charset="0"/>
              <a:cs typeface="Open Sans" pitchFamily="2" charset="0"/>
            </a:rPr>
            <a:t>dans la limite d'un</a:t>
          </a:r>
          <a:r>
            <a:rPr lang="fr-FR" sz="1000" b="1" baseline="0">
              <a:solidFill>
                <a:srgbClr val="2C2D42"/>
              </a:solidFill>
              <a:effectLst/>
              <a:latin typeface="Open Sans" pitchFamily="2" charset="0"/>
              <a:ea typeface="Open Sans" pitchFamily="2" charset="0"/>
              <a:cs typeface="Open Sans" pitchFamily="2" charset="0"/>
            </a:rPr>
            <a:t> montant maximum de 2000€/an mobilisable - réemboursement aux frais réels sur justificatifs.</a:t>
          </a:r>
        </a:p>
        <a:p>
          <a:pPr marL="0" marR="0" lvl="0" indent="0" defTabSz="914400" eaLnBrk="1" fontAlgn="auto" latinLnBrk="0" hangingPunct="1">
            <a:lnSpc>
              <a:spcPct val="100000"/>
            </a:lnSpc>
            <a:spcBef>
              <a:spcPts val="0"/>
            </a:spcBef>
            <a:spcAft>
              <a:spcPts val="0"/>
            </a:spcAft>
            <a:buClrTx/>
            <a:buSzTx/>
            <a:buFontTx/>
            <a:buNone/>
            <a:tabLst/>
            <a:defRPr/>
          </a:pPr>
          <a:endParaRPr lang="fr-FR" sz="1000" b="1">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a:solidFill>
                <a:srgbClr val="2C2D42"/>
              </a:solidFill>
              <a:effectLst/>
              <a:latin typeface="Open Sans" pitchFamily="2" charset="0"/>
              <a:ea typeface="Open Sans" pitchFamily="2" charset="0"/>
              <a:cs typeface="Open Sans" pitchFamily="2" charset="0"/>
            </a:rPr>
            <a:t>Nature</a:t>
          </a:r>
          <a:r>
            <a:rPr lang="fr-FR" sz="1000" b="1" baseline="0">
              <a:solidFill>
                <a:srgbClr val="2C2D42"/>
              </a:solidFill>
              <a:effectLst/>
              <a:latin typeface="Open Sans" pitchFamily="2" charset="0"/>
              <a:ea typeface="Open Sans" pitchFamily="2" charset="0"/>
              <a:cs typeface="Open Sans" pitchFamily="2" charset="0"/>
            </a:rPr>
            <a:t> des actions de Promotion Communication Information :</a:t>
          </a:r>
        </a:p>
        <a:p>
          <a:pPr marL="0" marR="0" lvl="0" indent="0" defTabSz="914400" eaLnBrk="1" fontAlgn="auto" latinLnBrk="0" hangingPunct="1">
            <a:lnSpc>
              <a:spcPct val="100000"/>
            </a:lnSpc>
            <a:spcBef>
              <a:spcPts val="0"/>
            </a:spcBef>
            <a:spcAft>
              <a:spcPts val="0"/>
            </a:spcAft>
            <a:buClrTx/>
            <a:buSzTx/>
            <a:buFontTx/>
            <a:buNone/>
            <a:tabLst/>
            <a:defRPr/>
          </a:pPr>
          <a:r>
            <a:rPr lang="fr-FR" sz="1000" b="1">
              <a:solidFill>
                <a:srgbClr val="2C2D42"/>
              </a:solidFill>
              <a:effectLst/>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000" b="1">
              <a:solidFill>
                <a:srgbClr val="2C2D42"/>
              </a:solidFill>
              <a:effectLst/>
              <a:latin typeface="Open Sans" pitchFamily="2" charset="0"/>
              <a:ea typeface="Open Sans" pitchFamily="2" charset="0"/>
              <a:cs typeface="Open Sans" pitchFamily="2" charset="0"/>
            </a:rPr>
            <a:t>- Impression / Signalétique</a:t>
          </a:r>
          <a:r>
            <a:rPr lang="fr-FR" sz="1000">
              <a:solidFill>
                <a:srgbClr val="2C2D42"/>
              </a:solidFill>
              <a:effectLst/>
              <a:latin typeface="Open Sans" pitchFamily="2" charset="0"/>
              <a:ea typeface="Open Sans" pitchFamily="2" charset="0"/>
              <a:cs typeface="Open Sans" pitchFamily="2" charset="0"/>
            </a:rPr>
            <a:t>. Soutien à la création</a:t>
          </a:r>
          <a:r>
            <a:rPr lang="fr-FR" sz="1000" baseline="0">
              <a:solidFill>
                <a:srgbClr val="2C2D42"/>
              </a:solidFill>
              <a:effectLst/>
              <a:latin typeface="Open Sans" pitchFamily="2" charset="0"/>
              <a:ea typeface="Open Sans" pitchFamily="2" charset="0"/>
              <a:cs typeface="Open Sans" pitchFamily="2" charset="0"/>
            </a:rPr>
            <a:t> d'imprimés liés à la promotion, information et/ou communication Réemploi/Réutilisation DEA Professionnels.</a:t>
          </a:r>
          <a:endParaRPr lang="fr-FR" sz="100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rgbClr val="2C2D42"/>
              </a:solidFill>
              <a:effectLst/>
              <a:latin typeface="Open Sans" pitchFamily="2" charset="0"/>
              <a:ea typeface="Open Sans" pitchFamily="2" charset="0"/>
              <a:cs typeface="Open Sans" pitchFamily="2" charset="0"/>
            </a:rPr>
            <a:t>- </a:t>
          </a:r>
          <a:r>
            <a:rPr lang="fr-FR" sz="1000" b="1">
              <a:solidFill>
                <a:srgbClr val="2C2D42"/>
              </a:solidFill>
              <a:effectLst/>
              <a:latin typeface="Open Sans" pitchFamily="2" charset="0"/>
              <a:ea typeface="Open Sans" pitchFamily="2" charset="0"/>
              <a:cs typeface="Open Sans" pitchFamily="2" charset="0"/>
            </a:rPr>
            <a:t>Création /conception numérique</a:t>
          </a:r>
          <a:r>
            <a:rPr lang="fr-FR" sz="1000" b="1" baseline="0">
              <a:solidFill>
                <a:srgbClr val="2C2D42"/>
              </a:solidFill>
              <a:effectLst/>
              <a:latin typeface="Open Sans" pitchFamily="2" charset="0"/>
              <a:ea typeface="Open Sans" pitchFamily="2" charset="0"/>
              <a:cs typeface="Open Sans" pitchFamily="2" charset="0"/>
            </a:rPr>
            <a:t> / Web</a:t>
          </a:r>
          <a:r>
            <a:rPr lang="fr-FR" sz="1000" baseline="0">
              <a:solidFill>
                <a:srgbClr val="2C2D42"/>
              </a:solidFill>
              <a:effectLst/>
              <a:latin typeface="Open Sans" pitchFamily="2" charset="0"/>
              <a:ea typeface="Open Sans" pitchFamily="2" charset="0"/>
              <a:cs typeface="Open Sans" pitchFamily="2" charset="0"/>
            </a:rPr>
            <a:t>.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Soutien à la création/conception numérique et graphique, page web liés à la promotion, information et/ou communication Réemploi/Réutilisation DEA Professionnels.</a:t>
          </a:r>
          <a:endParaRPr lang="fr-FR" sz="1000"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baseline="0">
              <a:solidFill>
                <a:srgbClr val="2C2D42"/>
              </a:solidFill>
              <a:effectLst/>
              <a:latin typeface="Open Sans" pitchFamily="2" charset="0"/>
              <a:ea typeface="Open Sans" pitchFamily="2" charset="0"/>
              <a:cs typeface="Open Sans" pitchFamily="2" charset="0"/>
            </a:rPr>
            <a:t>- Evènementiel DEA Pro.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Soutien à </a:t>
          </a:r>
          <a:r>
            <a:rPr kumimoji="0" lang="fr-FR" sz="1000" b="0" i="1"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l'organisation, la participation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à un évènementiel liés à la promotion, information et/ou communication Réemploi/Réutilisation DEA Professionnels.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Validation préalable conseillée (mail, lettre) par un collaborateur Valdelia</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Les justificatifs de dépense doivent les montants réels dépensés - hors temps passés par les salariés de la STRUCTURE.</a:t>
          </a:r>
          <a:br>
            <a:rPr lang="fr-FR" sz="1000" b="0" i="0" u="none" strike="noStrike">
              <a:solidFill>
                <a:srgbClr val="2C2D42"/>
              </a:solidFill>
              <a:effectLst/>
              <a:latin typeface="Open Sans" pitchFamily="2" charset="0"/>
              <a:ea typeface="Open Sans" pitchFamily="2" charset="0"/>
              <a:cs typeface="Open Sans" pitchFamily="2" charset="0"/>
            </a:rPr>
          </a:br>
          <a:endParaRPr lang="fr-FR" sz="1000" b="0" i="0" u="none" strike="noStrike">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sng" strike="noStrike" kern="0" cap="none" spc="0" normalizeH="0" baseline="0" noProof="0">
              <a:ln>
                <a:noFill/>
              </a:ln>
              <a:solidFill>
                <a:srgbClr val="FF5B00"/>
              </a:solidFill>
              <a:effectLst/>
              <a:uLnTx/>
              <a:uFillTx/>
              <a:latin typeface="Open Sans" pitchFamily="2" charset="0"/>
              <a:ea typeface="Open Sans" pitchFamily="2" charset="0"/>
              <a:cs typeface="Open Sans" pitchFamily="2" charset="0"/>
            </a:rPr>
            <a:t>•  Onglet 6 </a:t>
          </a:r>
          <a:r>
            <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"Aléas de collecte" </a:t>
          </a:r>
          <a:r>
            <a:rPr kumimoji="0" lang="fr-FR" sz="1000" b="0"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Soutien à l'aléas de collecte de DEA mis à disposition en vue de réutilisation (Collecte mandatée par Valdelia UNIQUEMENT)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REMPLIR L'ONGLET EN </a:t>
          </a:r>
          <a:r>
            <a:rPr kumimoji="0" lang="fr-FR" sz="1000" b="1" i="0" u="none" strike="noStrike" kern="0" cap="all" spc="0" normalizeH="0" baseline="0" noProof="0">
              <a:ln>
                <a:noFill/>
              </a:ln>
              <a:solidFill>
                <a:srgbClr val="2C2D42"/>
              </a:solidFill>
              <a:effectLst/>
              <a:uLnTx/>
              <a:uFillTx/>
              <a:latin typeface="Open Sans" pitchFamily="2" charset="0"/>
              <a:ea typeface="Open Sans" pitchFamily="2" charset="0"/>
              <a:cs typeface="Open Sans" pitchFamily="2" charset="0"/>
            </a:rPr>
            <a:t>renseignant le tonnage total INVEnTOrié et validé par Valdelia et le tonnage effectivement collecté </a:t>
          </a:r>
          <a:r>
            <a:rPr kumimoji="0" lang="fr-FR" sz="1000" b="1" i="0" u="none" strike="noStrike" kern="0" cap="all" spc="0" normalizeH="0" baseline="0" noProof="0">
              <a:ln>
                <a:noFill/>
              </a:ln>
              <a:solidFill>
                <a:srgbClr val="7C35CB"/>
              </a:solidFill>
              <a:effectLst/>
              <a:uLnTx/>
              <a:uFillTx/>
              <a:latin typeface="Open Sans" pitchFamily="2" charset="0"/>
              <a:ea typeface="Open Sans" pitchFamily="2" charset="0"/>
              <a:cs typeface="Open Sans" pitchFamily="2" charset="0"/>
            </a:rPr>
            <a:t>(EN KG)</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kumimoji="0" lang="fr-FR" sz="1000" b="1" i="0" u="none" strike="noStrike" kern="0" cap="all"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En cas de présence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LORS DE LA COLLECTE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de moins de 50% des tonnages prévus sur une opération préalablement validée avec un conseiller technique Valdelia ou autre interlocuteur Valdelia (Inventaire fixé en amont - validé par mail ou autre canal de communication), ce soutien peut être mobilisé.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La validation écrite de l'inventaire inital proposé par Valdelia, la fiche de collecte finale de l'opération et tout justificatif pouvant aider à la validation du soutien sont à founir avec la déclaration.</a:t>
          </a: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b="0" i="0" u="none" strike="noStrike">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r>
            <a:rPr lang="fr-FR" sz="1000" b="1" i="0" u="none" strike="noStrike">
              <a:solidFill>
                <a:srgbClr val="C00000"/>
              </a:solidFill>
              <a:effectLst/>
              <a:latin typeface="Open Sans" pitchFamily="2" charset="0"/>
              <a:ea typeface="Open Sans" pitchFamily="2" charset="0"/>
              <a:cs typeface="Open Sans" pitchFamily="2" charset="0"/>
            </a:rPr>
            <a:t>Si le type de mobilier ne correspond pas aux éléments prédéfinis par la liste déroulante, insérer une nouvelle ligne et remplir la ligne selon les informations demandées.</a:t>
          </a:r>
        </a:p>
        <a:p>
          <a:pPr marL="0" indent="0">
            <a:lnSpc>
              <a:spcPts val="1000"/>
            </a:lnSpc>
            <a:buFont typeface="Wingdings" panose="05000000000000000000" pitchFamily="2" charset="2"/>
            <a:buNone/>
          </a:pPr>
          <a:r>
            <a:rPr lang="fr-FR" sz="1000" b="1" i="0" u="none" strike="noStrike">
              <a:solidFill>
                <a:srgbClr val="C00000"/>
              </a:solidFill>
              <a:effectLst/>
              <a:latin typeface="Open Sans" pitchFamily="2" charset="0"/>
              <a:ea typeface="Open Sans" pitchFamily="2" charset="0"/>
              <a:cs typeface="Open Sans" pitchFamily="2" charset="0"/>
            </a:rPr>
            <a:t>Pour les activités d'upycling (déclaration de plateaux de bureaux par exemple,</a:t>
          </a:r>
          <a:r>
            <a:rPr lang="fr-FR" sz="1000" b="1" i="0" u="none" strike="noStrike" baseline="0">
              <a:solidFill>
                <a:srgbClr val="C00000"/>
              </a:solidFill>
              <a:effectLst/>
              <a:latin typeface="Open Sans" pitchFamily="2" charset="0"/>
              <a:ea typeface="Open Sans" pitchFamily="2" charset="0"/>
              <a:cs typeface="Open Sans" pitchFamily="2" charset="0"/>
            </a:rPr>
            <a:t> veuiller selectionner le type de mobilier concerné et le poids réel.</a:t>
          </a:r>
          <a:r>
            <a:rPr lang="fr-FR" sz="1000" i="0">
              <a:solidFill>
                <a:srgbClr val="C00000"/>
              </a:solidFill>
              <a:latin typeface="Open Sans" pitchFamily="2" charset="0"/>
              <a:ea typeface="Open Sans" pitchFamily="2" charset="0"/>
              <a:cs typeface="Open Sans" pitchFamily="2" charset="0"/>
            </a:rPr>
            <a:t> </a:t>
          </a:r>
        </a:p>
        <a:p>
          <a:pPr marL="0" indent="0">
            <a:lnSpc>
              <a:spcPts val="1000"/>
            </a:lnSpc>
            <a:buFont typeface="Wingdings" panose="05000000000000000000" pitchFamily="2" charset="2"/>
            <a:buNone/>
          </a:pPr>
          <a:endParaRPr lang="fr-FR" sz="1000" b="1" i="0" u="none" strike="noStrike">
            <a:solidFill>
              <a:srgbClr val="2C2D42"/>
            </a:solidFill>
            <a:effectLst/>
            <a:latin typeface="Open Sans" pitchFamily="2" charset="0"/>
            <a:ea typeface="Open Sans" pitchFamily="2" charset="0"/>
            <a:cs typeface="Open Sans" pitchFamily="2" charset="0"/>
          </a:endParaRPr>
        </a:p>
        <a:p>
          <a:pPr marL="0" indent="0" algn="ctr">
            <a:lnSpc>
              <a:spcPts val="1000"/>
            </a:lnSpc>
            <a:buFont typeface="Wingdings" panose="05000000000000000000" pitchFamily="2" charset="2"/>
            <a:buNone/>
          </a:pPr>
          <a:endParaRPr lang="fr-FR" sz="1000" b="1" i="0">
            <a:solidFill>
              <a:srgbClr val="2C2D42"/>
            </a:solidFill>
            <a:effectLst/>
            <a:latin typeface="Open Sans" pitchFamily="2" charset="0"/>
            <a:ea typeface="Open Sans" pitchFamily="2" charset="0"/>
            <a:cs typeface="Open Sans" pitchFamily="2" charset="0"/>
          </a:endParaRPr>
        </a:p>
        <a:p>
          <a:pPr marL="0" indent="0" algn="ctr">
            <a:lnSpc>
              <a:spcPts val="1000"/>
            </a:lnSpc>
            <a:buFont typeface="Wingdings" panose="05000000000000000000" pitchFamily="2" charset="2"/>
            <a:buNone/>
          </a:pPr>
          <a:endParaRPr lang="fr-FR" sz="1000" b="1" i="0">
            <a:solidFill>
              <a:srgbClr val="2C2D42"/>
            </a:solidFill>
            <a:effectLst/>
            <a:latin typeface="Open Sans" pitchFamily="2" charset="0"/>
            <a:ea typeface="Open Sans" pitchFamily="2" charset="0"/>
            <a:cs typeface="Open Sans" pitchFamily="2" charset="0"/>
          </a:endParaRPr>
        </a:p>
        <a:p>
          <a:pPr marL="0" indent="0" algn="ctr">
            <a:lnSpc>
              <a:spcPts val="1000"/>
            </a:lnSpc>
            <a:buFont typeface="Wingdings" panose="05000000000000000000" pitchFamily="2" charset="2"/>
            <a:buNone/>
          </a:pPr>
          <a:r>
            <a:rPr lang="fr-FR" sz="1000" b="1" i="0">
              <a:solidFill>
                <a:srgbClr val="2C2D42"/>
              </a:solidFill>
              <a:effectLst/>
              <a:latin typeface="Arial" panose="020B0604020202020204" pitchFamily="34" charset="0"/>
              <a:ea typeface="Open Sans" pitchFamily="2" charset="0"/>
              <a:cs typeface="Arial" panose="020B0604020202020204" pitchFamily="34" charset="0"/>
            </a:rPr>
            <a:t>Equipes VALDELIA Réemploi</a:t>
          </a:r>
          <a:endParaRPr lang="fr-FR" sz="1000" i="0">
            <a:solidFill>
              <a:srgbClr val="2C2D42"/>
            </a:solidFill>
            <a:effectLst/>
            <a:latin typeface="Open Sans" pitchFamily="2" charset="0"/>
            <a:ea typeface="Open Sans" pitchFamily="2" charset="0"/>
            <a:cs typeface="Open Sans" pitchFamily="2" charset="0"/>
          </a:endParaRPr>
        </a:p>
        <a:p>
          <a:pPr algn="ctr">
            <a:lnSpc>
              <a:spcPts val="1200"/>
            </a:lnSpc>
            <a:spcAft>
              <a:spcPts val="0"/>
            </a:spcAft>
          </a:pPr>
          <a:r>
            <a:rPr lang="fr-FR" sz="1000" i="0">
              <a:solidFill>
                <a:srgbClr val="2C2D42"/>
              </a:solidFill>
              <a:effectLst/>
              <a:latin typeface="Open Sans" pitchFamily="2" charset="0"/>
              <a:ea typeface="Open Sans" pitchFamily="2" charset="0"/>
              <a:cs typeface="Open Sans" pitchFamily="2" charset="0"/>
            </a:rPr>
            <a:t> </a:t>
          </a:r>
          <a:endParaRPr lang="en-US" sz="1000" i="0">
            <a:solidFill>
              <a:srgbClr val="2C2D42"/>
            </a:solidFill>
            <a:effectLst/>
            <a:latin typeface="Open Sans" pitchFamily="2" charset="0"/>
            <a:ea typeface="Open Sans" pitchFamily="2" charset="0"/>
            <a:cs typeface="Open Sans" pitchFamily="2" charset="0"/>
          </a:endParaRPr>
        </a:p>
        <a:p>
          <a:pPr algn="ctr">
            <a:lnSpc>
              <a:spcPts val="1200"/>
            </a:lnSpc>
            <a:spcAft>
              <a:spcPts val="0"/>
            </a:spcAft>
          </a:pPr>
          <a:r>
            <a:rPr lang="en-US" sz="1000" b="1" i="0">
              <a:solidFill>
                <a:srgbClr val="2C2D42"/>
              </a:solidFill>
              <a:effectLst/>
              <a:latin typeface="Open Sans" pitchFamily="2" charset="0"/>
              <a:ea typeface="Open Sans" pitchFamily="2" charset="0"/>
              <a:cs typeface="Open Sans" pitchFamily="2" charset="0"/>
            </a:rPr>
            <a:t>-</a:t>
          </a:r>
          <a:r>
            <a:rPr lang="en-US" sz="1000" b="1" i="0" baseline="0">
              <a:solidFill>
                <a:srgbClr val="2C2D42"/>
              </a:solidFill>
              <a:effectLst/>
              <a:latin typeface="Open Sans" pitchFamily="2" charset="0"/>
              <a:ea typeface="Open Sans" pitchFamily="2" charset="0"/>
              <a:cs typeface="Open Sans" pitchFamily="2" charset="0"/>
            </a:rPr>
            <a:t> Une question sur la traçabilité et cette déclaration : </a:t>
          </a:r>
          <a:r>
            <a:rPr lang="en-US" sz="1000" b="1" i="0" baseline="0">
              <a:solidFill>
                <a:srgbClr val="7C35CB"/>
              </a:solidFill>
              <a:effectLst/>
              <a:latin typeface="Open Sans" pitchFamily="2" charset="0"/>
              <a:ea typeface="Open Sans" pitchFamily="2" charset="0"/>
              <a:cs typeface="Open Sans" pitchFamily="2" charset="0"/>
            </a:rPr>
            <a:t>declaration-ess@valdelia.org</a:t>
          </a:r>
        </a:p>
        <a:p>
          <a:pPr algn="ctr">
            <a:lnSpc>
              <a:spcPts val="1200"/>
            </a:lnSpc>
            <a:spcAft>
              <a:spcPts val="0"/>
            </a:spcAft>
          </a:pPr>
          <a:endParaRPr lang="en-US" sz="1000" b="1" i="0" baseline="0">
            <a:solidFill>
              <a:srgbClr val="2C2D42"/>
            </a:solidFill>
            <a:effectLst/>
            <a:latin typeface="Open Sans" pitchFamily="2" charset="0"/>
            <a:ea typeface="Open Sans" pitchFamily="2" charset="0"/>
            <a:cs typeface="Open Sans" pitchFamily="2" charset="0"/>
          </a:endParaRPr>
        </a:p>
        <a:p>
          <a:pPr algn="ctr">
            <a:lnSpc>
              <a:spcPts val="1200"/>
            </a:lnSpc>
            <a:spcAft>
              <a:spcPts val="0"/>
            </a:spcAft>
          </a:pPr>
          <a:r>
            <a:rPr lang="en-US" sz="1000" b="1" i="0" baseline="0">
              <a:solidFill>
                <a:srgbClr val="2C2D42"/>
              </a:solidFill>
              <a:effectLst/>
              <a:latin typeface="Open Sans" pitchFamily="2" charset="0"/>
              <a:ea typeface="Open Sans" pitchFamily="2" charset="0"/>
              <a:cs typeface="Open Sans" pitchFamily="2" charset="0"/>
            </a:rPr>
            <a:t>- Une question sur le partenariat, l'éligibilité d'une dépense, le fonctionnement opérationnel : </a:t>
          </a:r>
          <a:r>
            <a:rPr lang="en-US" sz="1000" b="1" i="0" baseline="0">
              <a:solidFill>
                <a:srgbClr val="7C35CB"/>
              </a:solidFill>
              <a:effectLst/>
              <a:latin typeface="Open Sans" pitchFamily="2" charset="0"/>
              <a:ea typeface="Open Sans" pitchFamily="2" charset="0"/>
              <a:cs typeface="Open Sans" pitchFamily="2" charset="0"/>
            </a:rPr>
            <a:t>reemploi@valdelia.org</a:t>
          </a:r>
        </a:p>
        <a:p>
          <a:pPr algn="ctr">
            <a:lnSpc>
              <a:spcPts val="1200"/>
            </a:lnSpc>
            <a:spcAft>
              <a:spcPts val="0"/>
            </a:spcAft>
          </a:pPr>
          <a:endParaRPr lang="en-US" sz="1000" b="1" i="0" baseline="0">
            <a:solidFill>
              <a:srgbClr val="7C35CB"/>
            </a:solidFill>
            <a:effectLst/>
            <a:latin typeface="Open Sans" pitchFamily="2" charset="0"/>
            <a:ea typeface="Open Sans" pitchFamily="2" charset="0"/>
            <a:cs typeface="Open Sans" pitchFamily="2" charset="0"/>
          </a:endParaRPr>
        </a:p>
        <a:p>
          <a:pPr algn="ctr">
            <a:lnSpc>
              <a:spcPts val="1200"/>
            </a:lnSpc>
            <a:spcAft>
              <a:spcPts val="0"/>
            </a:spcAft>
          </a:pPr>
          <a:r>
            <a:rPr lang="en-US" sz="1000" b="1" i="0" baseline="0">
              <a:solidFill>
                <a:srgbClr val="7C35CB"/>
              </a:solidFill>
              <a:effectLst/>
              <a:latin typeface="Open Sans" pitchFamily="2" charset="0"/>
              <a:ea typeface="Open Sans" pitchFamily="2" charset="0"/>
              <a:cs typeface="Open Sans" pitchFamily="2" charset="0"/>
            </a:rPr>
            <a:t>- </a:t>
          </a:r>
          <a:r>
            <a:rPr lang="en-US" sz="1000" b="1" i="0" baseline="0">
              <a:solidFill>
                <a:sysClr val="windowText" lastClr="000000"/>
              </a:solidFill>
              <a:effectLst/>
              <a:latin typeface="Open Sans" pitchFamily="2" charset="0"/>
              <a:ea typeface="Open Sans" pitchFamily="2" charset="0"/>
              <a:cs typeface="Open Sans" pitchFamily="2" charset="0"/>
            </a:rPr>
            <a:t>Une question opérationnelle : rapprochez vous de votre </a:t>
          </a:r>
          <a:r>
            <a:rPr lang="en-US" sz="1000" b="1" i="0" baseline="0">
              <a:solidFill>
                <a:srgbClr val="7C35CB"/>
              </a:solidFill>
              <a:effectLst/>
              <a:latin typeface="Open Sans" pitchFamily="2" charset="0"/>
              <a:ea typeface="Open Sans" pitchFamily="2" charset="0"/>
              <a:cs typeface="Open Sans" pitchFamily="2" charset="0"/>
            </a:rPr>
            <a:t>conseiller technique régional </a:t>
          </a:r>
          <a:r>
            <a:rPr lang="en-US" sz="1000" b="1" i="0" baseline="0">
              <a:solidFill>
                <a:sysClr val="windowText" lastClr="000000"/>
              </a:solidFill>
              <a:effectLst/>
              <a:latin typeface="Open Sans" pitchFamily="2" charset="0"/>
              <a:ea typeface="Open Sans" pitchFamily="2" charset="0"/>
              <a:cs typeface="Open Sans" pitchFamily="2" charset="0"/>
            </a:rPr>
            <a:t>ou de nos équipes au </a:t>
          </a:r>
          <a:r>
            <a:rPr lang="en-US" sz="1000" b="1" i="0" baseline="0">
              <a:solidFill>
                <a:srgbClr val="7C35CB"/>
              </a:solidFill>
              <a:effectLst/>
              <a:latin typeface="Open Sans" pitchFamily="2" charset="0"/>
              <a:ea typeface="Open Sans" pitchFamily="2" charset="0"/>
              <a:cs typeface="Open Sans" pitchFamily="2" charset="0"/>
            </a:rPr>
            <a:t>0800 300 620 (gratuit)</a:t>
          </a:r>
        </a:p>
        <a:p>
          <a:pPr algn="ctr">
            <a:lnSpc>
              <a:spcPts val="1200"/>
            </a:lnSpc>
            <a:spcAft>
              <a:spcPts val="0"/>
            </a:spcAft>
          </a:pPr>
          <a:endParaRPr lang="fr-FR" sz="1000" i="0">
            <a:solidFill>
              <a:srgbClr val="2C2D42"/>
            </a:solidFill>
            <a:effectLst/>
            <a:latin typeface="Open Sans" pitchFamily="2" charset="0"/>
            <a:ea typeface="Open Sans" pitchFamily="2" charset="0"/>
            <a:cs typeface="Open Sans" pitchFamily="2" charset="0"/>
          </a:endParaRPr>
        </a:p>
        <a:p>
          <a:pPr algn="ctr">
            <a:lnSpc>
              <a:spcPts val="1100"/>
            </a:lnSpc>
            <a:spcAft>
              <a:spcPts val="0"/>
            </a:spcAft>
          </a:pPr>
          <a:r>
            <a:rPr lang="en-US" sz="1000" i="0">
              <a:solidFill>
                <a:srgbClr val="2C2D42"/>
              </a:solidFill>
              <a:effectLst/>
              <a:latin typeface="Open Sans" pitchFamily="2" charset="0"/>
              <a:ea typeface="Open Sans" pitchFamily="2" charset="0"/>
              <a:cs typeface="Open Sans" pitchFamily="2" charset="0"/>
            </a:rPr>
            <a:t>Siege : 93</a:t>
          </a:r>
          <a:r>
            <a:rPr lang="en-US" sz="1000" i="0" baseline="0">
              <a:solidFill>
                <a:srgbClr val="2C2D42"/>
              </a:solidFill>
              <a:effectLst/>
              <a:latin typeface="Open Sans" pitchFamily="2" charset="0"/>
              <a:ea typeface="Open Sans" pitchFamily="2" charset="0"/>
              <a:cs typeface="Open Sans" pitchFamily="2" charset="0"/>
            </a:rPr>
            <a:t> rue du Lac</a:t>
          </a:r>
        </a:p>
        <a:p>
          <a:pPr algn="ctr">
            <a:lnSpc>
              <a:spcPts val="1200"/>
            </a:lnSpc>
            <a:spcAft>
              <a:spcPts val="0"/>
            </a:spcAft>
          </a:pPr>
          <a:r>
            <a:rPr lang="fr-FR" sz="1000" i="0">
              <a:solidFill>
                <a:srgbClr val="2C2D42"/>
              </a:solidFill>
              <a:effectLst/>
              <a:latin typeface="Open Sans" pitchFamily="2" charset="0"/>
              <a:ea typeface="Open Sans" pitchFamily="2" charset="0"/>
              <a:cs typeface="Open Sans" pitchFamily="2" charset="0"/>
            </a:rPr>
            <a:t>31670 LABEGE</a:t>
          </a:r>
        </a:p>
        <a:p>
          <a:pPr algn="ctr">
            <a:lnSpc>
              <a:spcPts val="1100"/>
            </a:lnSpc>
            <a:spcAft>
              <a:spcPts val="0"/>
            </a:spcAft>
          </a:pPr>
          <a:r>
            <a:rPr lang="en-US" sz="1000" i="0">
              <a:solidFill>
                <a:srgbClr val="2C2D42"/>
              </a:solidFill>
              <a:effectLst/>
              <a:latin typeface="Open Sans" pitchFamily="2" charset="0"/>
              <a:ea typeface="Open Sans" pitchFamily="2" charset="0"/>
              <a:cs typeface="Open Sans" pitchFamily="2" charset="0"/>
            </a:rPr>
            <a:t>Tel : 0</a:t>
          </a:r>
          <a:r>
            <a:rPr lang="en-US" sz="1000" i="0" baseline="0">
              <a:solidFill>
                <a:srgbClr val="2C2D42"/>
              </a:solidFill>
              <a:effectLst/>
              <a:latin typeface="Open Sans" pitchFamily="2" charset="0"/>
              <a:ea typeface="Open Sans" pitchFamily="2" charset="0"/>
              <a:cs typeface="Open Sans" pitchFamily="2" charset="0"/>
            </a:rPr>
            <a:t> 800 000 620</a:t>
          </a:r>
          <a:endParaRPr lang="fr-FR" sz="1000" i="0">
            <a:solidFill>
              <a:srgbClr val="2C2D42"/>
            </a:solidFill>
            <a:effectLst/>
            <a:latin typeface="Open Sans" pitchFamily="2" charset="0"/>
            <a:ea typeface="Open Sans" pitchFamily="2" charset="0"/>
            <a:cs typeface="Open Sans" pitchFamily="2" charset="0"/>
          </a:endParaRPr>
        </a:p>
        <a:p>
          <a:pPr algn="ctr">
            <a:lnSpc>
              <a:spcPts val="1400"/>
            </a:lnSpc>
            <a:spcAft>
              <a:spcPts val="0"/>
            </a:spcAft>
          </a:pPr>
          <a:r>
            <a:rPr lang="en-US" sz="1000" i="0">
              <a:solidFill>
                <a:srgbClr val="2C2D42"/>
              </a:solidFill>
              <a:effectLst/>
              <a:latin typeface="Open Sans" pitchFamily="2" charset="0"/>
              <a:ea typeface="Open Sans" pitchFamily="2" charset="0"/>
              <a:cs typeface="Open Sans" pitchFamily="2" charset="0"/>
              <a:hlinkClick xmlns:r="http://schemas.openxmlformats.org/officeDocument/2006/relationships" r:id="">
                <a:extLst>
                  <a:ext uri="{A12FA001-AC4F-418D-AE19-62706E023703}">
                    <ahyp:hlinkClr xmlns:ahyp="http://schemas.microsoft.com/office/drawing/2018/hyperlinkcolor" val="tx"/>
                  </a:ext>
                </a:extLst>
              </a:hlinkClick>
            </a:rPr>
            <a:t>www.valdelia.org</a:t>
          </a:r>
          <a:endParaRPr lang="fr-FR" sz="1000" i="0">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900"/>
            </a:lnSpc>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900"/>
            </a:lnSpc>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900"/>
            </a:lnSpc>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900"/>
            </a:lnSpc>
            <a:buFont typeface="Wingdings" panose="05000000000000000000" pitchFamily="2" charset="2"/>
            <a:buNone/>
          </a:pPr>
          <a:endParaRPr lang="fr-FR" sz="1100" b="1" i="0" u="none" strike="noStrike" baseline="0">
            <a:solidFill>
              <a:srgbClr val="2C2D42"/>
            </a:solidFill>
            <a:effectLst/>
            <a:latin typeface="Open Sans" pitchFamily="2" charset="0"/>
            <a:ea typeface="Open Sans" pitchFamily="2" charset="0"/>
            <a:cs typeface="Open Sans" pitchFamily="2" charset="0"/>
          </a:endParaRPr>
        </a:p>
        <a:p>
          <a:pPr>
            <a:lnSpc>
              <a:spcPts val="1000"/>
            </a:lnSpc>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a:lnSpc>
              <a:spcPts val="800"/>
            </a:lnSpc>
          </a:pPr>
          <a:endParaRPr lang="fr-FR" sz="1100">
            <a:solidFill>
              <a:srgbClr val="2C2D42"/>
            </a:solidFill>
            <a:latin typeface="Open Sans" pitchFamily="2" charset="0"/>
            <a:ea typeface="Open Sans" pitchFamily="2" charset="0"/>
            <a:cs typeface="Open Sans" pitchFamily="2" charset="0"/>
          </a:endParaRPr>
        </a:p>
      </xdr:txBody>
    </xdr:sp>
    <xdr:clientData/>
  </xdr:twoCellAnchor>
  <xdr:twoCellAnchor>
    <xdr:from>
      <xdr:col>0</xdr:col>
      <xdr:colOff>254000</xdr:colOff>
      <xdr:row>7</xdr:row>
      <xdr:rowOff>158751</xdr:rowOff>
    </xdr:from>
    <xdr:to>
      <xdr:col>14</xdr:col>
      <xdr:colOff>247650</xdr:colOff>
      <xdr:row>14</xdr:row>
      <xdr:rowOff>50800</xdr:rowOff>
    </xdr:to>
    <xdr:sp macro="" textlink="">
      <xdr:nvSpPr>
        <xdr:cNvPr id="3" name="Rectangle 2">
          <a:extLst>
            <a:ext uri="{FF2B5EF4-FFF2-40B4-BE49-F238E27FC236}">
              <a16:creationId xmlns:a16="http://schemas.microsoft.com/office/drawing/2014/main" id="{68BAAE40-C6A7-476E-8E7F-D0AE180AEB28}"/>
            </a:ext>
          </a:extLst>
        </xdr:cNvPr>
        <xdr:cNvSpPr/>
      </xdr:nvSpPr>
      <xdr:spPr>
        <a:xfrm>
          <a:off x="254000" y="2260601"/>
          <a:ext cx="12598400" cy="1181099"/>
        </a:xfrm>
        <a:prstGeom prst="rect">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fr-FR" sz="1000" b="0">
              <a:solidFill>
                <a:srgbClr val="2C2D42"/>
              </a:solidFill>
              <a:latin typeface="Open Sans" pitchFamily="2" charset="0"/>
              <a:ea typeface="Open Sans" pitchFamily="2" charset="0"/>
              <a:cs typeface="Open Sans" pitchFamily="2" charset="0"/>
            </a:rPr>
            <a:t>Afin d’éviter toute double déclaration, les ventes ou dons entre partenaires ESS Valdelia conventionnés ne seront pas éligibles aux soutiens dans le cadre de ce partenariat. </a:t>
          </a:r>
        </a:p>
        <a:p>
          <a:pPr marL="0" indent="0" algn="ctr"/>
          <a:r>
            <a:rPr lang="fr-FR" sz="1000" b="0">
              <a:solidFill>
                <a:srgbClr val="2C2D42"/>
              </a:solidFill>
              <a:latin typeface="Open Sans" pitchFamily="2" charset="0"/>
              <a:ea typeface="Open Sans" pitchFamily="2" charset="0"/>
              <a:cs typeface="Open Sans" pitchFamily="2" charset="0"/>
            </a:rPr>
            <a:t>C’est à la structure partenaire Valdelia qui bénéficie de ce don ou qui achète ce mobilier de déclarer à Valdelia les tonnages une fois les mêmes mobiliers redonnés, revendus ou utilisés en interne. </a:t>
          </a:r>
        </a:p>
        <a:p>
          <a:pPr marL="0" indent="0" algn="ctr"/>
          <a:r>
            <a:rPr lang="fr-FR" sz="1000" b="0">
              <a:solidFill>
                <a:srgbClr val="2C2D42"/>
              </a:solidFill>
              <a:latin typeface="Open Sans" pitchFamily="2" charset="0"/>
              <a:ea typeface="Open Sans" pitchFamily="2" charset="0"/>
              <a:cs typeface="Open Sans" pitchFamily="2" charset="0"/>
            </a:rPr>
            <a:t>La cartographie des partenaires Valdelia conventionnés est mise à jour chaque trimestre sur valdelia.org.</a:t>
          </a:r>
        </a:p>
        <a:p>
          <a:pPr marL="0" indent="0" algn="ctr"/>
          <a:endParaRPr lang="fr-FR" sz="1000" b="1">
            <a:solidFill>
              <a:srgbClr val="2C2D42"/>
            </a:solidFill>
            <a:latin typeface="Open Sans" pitchFamily="2" charset="0"/>
            <a:ea typeface="Open Sans" pitchFamily="2" charset="0"/>
            <a:cs typeface="Open Sans" pitchFamily="2" charset="0"/>
          </a:endParaRPr>
        </a:p>
        <a:p>
          <a:pPr marL="0" indent="0" algn="ctr"/>
          <a:r>
            <a:rPr lang="fr-FR" sz="1000" b="1">
              <a:solidFill>
                <a:srgbClr val="2C2D42"/>
              </a:solidFill>
              <a:latin typeface="Open Sans" pitchFamily="2" charset="0"/>
              <a:ea typeface="Open Sans" pitchFamily="2" charset="0"/>
              <a:cs typeface="Open Sans" pitchFamily="2" charset="0"/>
            </a:rPr>
            <a:t>L'ensemble de vos justificatifs des entrées (collectes, prélèvements, apports) doivent être obligatoirement joints à cette présente déclaration pour être validée par Valdelia</a:t>
          </a:r>
          <a:r>
            <a:rPr lang="fr-FR" sz="1000" b="1" baseline="0">
              <a:solidFill>
                <a:srgbClr val="2C2D42"/>
              </a:solidFill>
              <a:latin typeface="Open Sans" pitchFamily="2" charset="0"/>
              <a:ea typeface="Open Sans" pitchFamily="2" charset="0"/>
              <a:cs typeface="Open Sans" pitchFamily="2" charset="0"/>
            </a:rPr>
            <a:t> en dehors d'un accord spécifique sur la mise en place d'un audit annuel.</a:t>
          </a:r>
          <a:endParaRPr lang="fr-FR" sz="1000" b="1">
            <a:solidFill>
              <a:srgbClr val="2C2D42"/>
            </a:solidFill>
            <a:latin typeface="Open Sans" pitchFamily="2" charset="0"/>
            <a:ea typeface="Open Sans" pitchFamily="2" charset="0"/>
            <a:cs typeface="Open Sans" pitchFamily="2" charset="0"/>
          </a:endParaRPr>
        </a:p>
        <a:p>
          <a:pPr algn="ctr"/>
          <a:endParaRPr lang="fr-FR" sz="1050" b="1">
            <a:solidFill>
              <a:srgbClr val="FF0000"/>
            </a:solidFill>
          </a:endParaRPr>
        </a:p>
      </xdr:txBody>
    </xdr:sp>
    <xdr:clientData/>
  </xdr:twoCellAnchor>
  <xdr:twoCellAnchor editAs="oneCell">
    <xdr:from>
      <xdr:col>7</xdr:col>
      <xdr:colOff>402743</xdr:colOff>
      <xdr:row>139</xdr:row>
      <xdr:rowOff>44450</xdr:rowOff>
    </xdr:from>
    <xdr:to>
      <xdr:col>8</xdr:col>
      <xdr:colOff>587857</xdr:colOff>
      <xdr:row>142</xdr:row>
      <xdr:rowOff>152400</xdr:rowOff>
    </xdr:to>
    <xdr:pic>
      <xdr:nvPicPr>
        <xdr:cNvPr id="4657" name="Image 3">
          <a:extLst>
            <a:ext uri="{FF2B5EF4-FFF2-40B4-BE49-F238E27FC236}">
              <a16:creationId xmlns:a16="http://schemas.microsoft.com/office/drawing/2014/main" id="{6B48483A-5759-48E1-90F1-584F035DD3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003443" y="31610300"/>
          <a:ext cx="1032839"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1</xdr:row>
      <xdr:rowOff>66675</xdr:rowOff>
    </xdr:from>
    <xdr:to>
      <xdr:col>2</xdr:col>
      <xdr:colOff>267450</xdr:colOff>
      <xdr:row>2</xdr:row>
      <xdr:rowOff>20142</xdr:rowOff>
    </xdr:to>
    <xdr:pic>
      <xdr:nvPicPr>
        <xdr:cNvPr id="2" name="Image 5">
          <a:extLst>
            <a:ext uri="{FF2B5EF4-FFF2-40B4-BE49-F238E27FC236}">
              <a16:creationId xmlns:a16="http://schemas.microsoft.com/office/drawing/2014/main" id="{15980F5B-AB4A-40AD-B23D-BD4BF46049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42900" y="247650"/>
          <a:ext cx="1524750" cy="9345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373123</xdr:colOff>
      <xdr:row>1</xdr:row>
      <xdr:rowOff>89999</xdr:rowOff>
    </xdr:from>
    <xdr:to>
      <xdr:col>1</xdr:col>
      <xdr:colOff>1454974</xdr:colOff>
      <xdr:row>4</xdr:row>
      <xdr:rowOff>2207</xdr:rowOff>
    </xdr:to>
    <xdr:pic>
      <xdr:nvPicPr>
        <xdr:cNvPr id="2" name="Image 3">
          <a:extLst>
            <a:ext uri="{FF2B5EF4-FFF2-40B4-BE49-F238E27FC236}">
              <a16:creationId xmlns:a16="http://schemas.microsoft.com/office/drawing/2014/main" id="{B6AD2868-52BB-41DE-A9E5-61408C8919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73123" y="266388"/>
          <a:ext cx="2158294" cy="44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5</xdr:row>
      <xdr:rowOff>69849</xdr:rowOff>
    </xdr:from>
    <xdr:to>
      <xdr:col>3</xdr:col>
      <xdr:colOff>764352</xdr:colOff>
      <xdr:row>10</xdr:row>
      <xdr:rowOff>85724</xdr:rowOff>
    </xdr:to>
    <xdr:sp macro="" textlink="" fLocksText="0">
      <xdr:nvSpPr>
        <xdr:cNvPr id="3" name="Rectangle : avec coin rogné 2">
          <a:extLst>
            <a:ext uri="{FF2B5EF4-FFF2-40B4-BE49-F238E27FC236}">
              <a16:creationId xmlns:a16="http://schemas.microsoft.com/office/drawing/2014/main" id="{9C73F42C-1D46-4545-94DF-A6C14CC77897}"/>
            </a:ext>
          </a:extLst>
        </xdr:cNvPr>
        <xdr:cNvSpPr/>
      </xdr:nvSpPr>
      <xdr:spPr>
        <a:xfrm>
          <a:off x="352425" y="787164"/>
          <a:ext cx="4598223" cy="897819"/>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278433</xdr:colOff>
      <xdr:row>1</xdr:row>
      <xdr:rowOff>0</xdr:rowOff>
    </xdr:from>
    <xdr:to>
      <xdr:col>0</xdr:col>
      <xdr:colOff>2398627</xdr:colOff>
      <xdr:row>3</xdr:row>
      <xdr:rowOff>38433</xdr:rowOff>
    </xdr:to>
    <xdr:pic>
      <xdr:nvPicPr>
        <xdr:cNvPr id="4" name="Image 3">
          <a:extLst>
            <a:ext uri="{FF2B5EF4-FFF2-40B4-BE49-F238E27FC236}">
              <a16:creationId xmlns:a16="http://schemas.microsoft.com/office/drawing/2014/main" id="{A6401CE3-F3BA-48C5-AF3B-4CA277FC82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78433" y="179294"/>
          <a:ext cx="2151944" cy="44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257735</xdr:colOff>
      <xdr:row>5</xdr:row>
      <xdr:rowOff>10432</xdr:rowOff>
    </xdr:from>
    <xdr:to>
      <xdr:col>2</xdr:col>
      <xdr:colOff>1049133</xdr:colOff>
      <xdr:row>10</xdr:row>
      <xdr:rowOff>27654</xdr:rowOff>
    </xdr:to>
    <xdr:sp macro="" textlink="" fLocksText="0">
      <xdr:nvSpPr>
        <xdr:cNvPr id="5" name="Rectangle : avec coin rogné 4">
          <a:extLst>
            <a:ext uri="{FF2B5EF4-FFF2-40B4-BE49-F238E27FC236}">
              <a16:creationId xmlns:a16="http://schemas.microsoft.com/office/drawing/2014/main" id="{199C0C9B-F29A-4874-A8FD-8959D3B87334}"/>
            </a:ext>
          </a:extLst>
        </xdr:cNvPr>
        <xdr:cNvSpPr/>
      </xdr:nvSpPr>
      <xdr:spPr>
        <a:xfrm>
          <a:off x="257735" y="918108"/>
          <a:ext cx="4601398" cy="913693"/>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279928</xdr:colOff>
      <xdr:row>0</xdr:row>
      <xdr:rowOff>230468</xdr:rowOff>
    </xdr:from>
    <xdr:to>
      <xdr:col>0</xdr:col>
      <xdr:colOff>2419172</xdr:colOff>
      <xdr:row>3</xdr:row>
      <xdr:rowOff>1641</xdr:rowOff>
    </xdr:to>
    <xdr:pic>
      <xdr:nvPicPr>
        <xdr:cNvPr id="6" name="Image 5">
          <a:extLst>
            <a:ext uri="{FF2B5EF4-FFF2-40B4-BE49-F238E27FC236}">
              <a16:creationId xmlns:a16="http://schemas.microsoft.com/office/drawing/2014/main" id="{9DBB41E8-8041-4505-B151-06067FAE9C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79928" y="230468"/>
          <a:ext cx="2139244" cy="432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249705</xdr:colOff>
      <xdr:row>5</xdr:row>
      <xdr:rowOff>45732</xdr:rowOff>
    </xdr:from>
    <xdr:to>
      <xdr:col>3</xdr:col>
      <xdr:colOff>184600</xdr:colOff>
      <xdr:row>10</xdr:row>
      <xdr:rowOff>181362</xdr:rowOff>
    </xdr:to>
    <xdr:sp macro="" textlink="" fLocksText="0">
      <xdr:nvSpPr>
        <xdr:cNvPr id="7" name="Rectangle : avec coin rogné 6">
          <a:extLst>
            <a:ext uri="{FF2B5EF4-FFF2-40B4-BE49-F238E27FC236}">
              <a16:creationId xmlns:a16="http://schemas.microsoft.com/office/drawing/2014/main" id="{68C5AAAA-656A-4ED1-B99E-9E1BAD694188}"/>
            </a:ext>
          </a:extLst>
        </xdr:cNvPr>
        <xdr:cNvSpPr/>
      </xdr:nvSpPr>
      <xdr:spPr>
        <a:xfrm>
          <a:off x="249705" y="1110291"/>
          <a:ext cx="4607748" cy="1144159"/>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279928</xdr:colOff>
      <xdr:row>0</xdr:row>
      <xdr:rowOff>230468</xdr:rowOff>
    </xdr:from>
    <xdr:to>
      <xdr:col>0</xdr:col>
      <xdr:colOff>2419172</xdr:colOff>
      <xdr:row>2</xdr:row>
      <xdr:rowOff>180936</xdr:rowOff>
    </xdr:to>
    <xdr:pic>
      <xdr:nvPicPr>
        <xdr:cNvPr id="2" name="Image 1">
          <a:extLst>
            <a:ext uri="{FF2B5EF4-FFF2-40B4-BE49-F238E27FC236}">
              <a16:creationId xmlns:a16="http://schemas.microsoft.com/office/drawing/2014/main" id="{D4C20D21-BD98-47E5-B011-6FEF5C223A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79928" y="230468"/>
          <a:ext cx="2139244" cy="406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249705</xdr:colOff>
      <xdr:row>4</xdr:row>
      <xdr:rowOff>45732</xdr:rowOff>
    </xdr:from>
    <xdr:to>
      <xdr:col>2</xdr:col>
      <xdr:colOff>0</xdr:colOff>
      <xdr:row>9</xdr:row>
      <xdr:rowOff>181362</xdr:rowOff>
    </xdr:to>
    <xdr:sp macro="" textlink="" fLocksText="0">
      <xdr:nvSpPr>
        <xdr:cNvPr id="3" name="Rectangle : avec coin rogné 2">
          <a:extLst>
            <a:ext uri="{FF2B5EF4-FFF2-40B4-BE49-F238E27FC236}">
              <a16:creationId xmlns:a16="http://schemas.microsoft.com/office/drawing/2014/main" id="{E82C41D1-E456-4A69-AE8D-C02E6794F94C}"/>
            </a:ext>
          </a:extLst>
        </xdr:cNvPr>
        <xdr:cNvSpPr/>
      </xdr:nvSpPr>
      <xdr:spPr>
        <a:xfrm>
          <a:off x="249705" y="1061732"/>
          <a:ext cx="4614845" cy="1088130"/>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243134</xdr:colOff>
      <xdr:row>0</xdr:row>
      <xdr:rowOff>168088</xdr:rowOff>
    </xdr:from>
    <xdr:to>
      <xdr:col>0</xdr:col>
      <xdr:colOff>2388728</xdr:colOff>
      <xdr:row>2</xdr:row>
      <xdr:rowOff>160204</xdr:rowOff>
    </xdr:to>
    <xdr:pic>
      <xdr:nvPicPr>
        <xdr:cNvPr id="6" name="Image 5">
          <a:extLst>
            <a:ext uri="{FF2B5EF4-FFF2-40B4-BE49-F238E27FC236}">
              <a16:creationId xmlns:a16="http://schemas.microsoft.com/office/drawing/2014/main" id="{4D91F713-5750-450F-B229-AFD266383E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43134" y="168088"/>
          <a:ext cx="2142419" cy="432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212911</xdr:colOff>
      <xdr:row>4</xdr:row>
      <xdr:rowOff>106617</xdr:rowOff>
    </xdr:from>
    <xdr:to>
      <xdr:col>2</xdr:col>
      <xdr:colOff>1138780</xdr:colOff>
      <xdr:row>11</xdr:row>
      <xdr:rowOff>3748</xdr:rowOff>
    </xdr:to>
    <xdr:sp macro="" textlink="" fLocksText="0">
      <xdr:nvSpPr>
        <xdr:cNvPr id="7" name="Rectangle : avec coin rogné 6">
          <a:extLst>
            <a:ext uri="{FF2B5EF4-FFF2-40B4-BE49-F238E27FC236}">
              <a16:creationId xmlns:a16="http://schemas.microsoft.com/office/drawing/2014/main" id="{119F14B6-E3A6-44F5-8873-76990FD17A01}"/>
            </a:ext>
          </a:extLst>
        </xdr:cNvPr>
        <xdr:cNvSpPr/>
      </xdr:nvSpPr>
      <xdr:spPr>
        <a:xfrm>
          <a:off x="212911" y="1047911"/>
          <a:ext cx="4601398" cy="1140984"/>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279928</xdr:colOff>
      <xdr:row>0</xdr:row>
      <xdr:rowOff>230468</xdr:rowOff>
    </xdr:from>
    <xdr:to>
      <xdr:col>0</xdr:col>
      <xdr:colOff>2419172</xdr:colOff>
      <xdr:row>2</xdr:row>
      <xdr:rowOff>180936</xdr:rowOff>
    </xdr:to>
    <xdr:pic>
      <xdr:nvPicPr>
        <xdr:cNvPr id="2" name="Image 1">
          <a:extLst>
            <a:ext uri="{FF2B5EF4-FFF2-40B4-BE49-F238E27FC236}">
              <a16:creationId xmlns:a16="http://schemas.microsoft.com/office/drawing/2014/main" id="{C93E1BD7-1B54-4D9E-82F1-6D878790F5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79928" y="230468"/>
          <a:ext cx="2139244" cy="406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249705</xdr:colOff>
      <xdr:row>5</xdr:row>
      <xdr:rowOff>45732</xdr:rowOff>
    </xdr:from>
    <xdr:to>
      <xdr:col>2</xdr:col>
      <xdr:colOff>0</xdr:colOff>
      <xdr:row>10</xdr:row>
      <xdr:rowOff>181362</xdr:rowOff>
    </xdr:to>
    <xdr:sp macro="" textlink="" fLocksText="0">
      <xdr:nvSpPr>
        <xdr:cNvPr id="3" name="Rectangle : avec coin rogné 2">
          <a:extLst>
            <a:ext uri="{FF2B5EF4-FFF2-40B4-BE49-F238E27FC236}">
              <a16:creationId xmlns:a16="http://schemas.microsoft.com/office/drawing/2014/main" id="{86876BE2-CC59-476B-911A-D60067E59C6C}"/>
            </a:ext>
          </a:extLst>
        </xdr:cNvPr>
        <xdr:cNvSpPr/>
      </xdr:nvSpPr>
      <xdr:spPr>
        <a:xfrm>
          <a:off x="249705" y="1061732"/>
          <a:ext cx="6462245" cy="1088130"/>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0</xdr:rowOff>
    </xdr:from>
    <xdr:to>
      <xdr:col>14</xdr:col>
      <xdr:colOff>571499</xdr:colOff>
      <xdr:row>75</xdr:row>
      <xdr:rowOff>0</xdr:rowOff>
    </xdr:to>
    <xdr:sp macro="" textlink="">
      <xdr:nvSpPr>
        <xdr:cNvPr id="2" name="ZoneTexte 1">
          <a:extLst>
            <a:ext uri="{FF2B5EF4-FFF2-40B4-BE49-F238E27FC236}">
              <a16:creationId xmlns:a16="http://schemas.microsoft.com/office/drawing/2014/main" id="{949F1B50-B69E-483C-AAFE-75EF21FBDD88}"/>
            </a:ext>
          </a:extLst>
        </xdr:cNvPr>
        <xdr:cNvSpPr txBox="1"/>
      </xdr:nvSpPr>
      <xdr:spPr>
        <a:xfrm>
          <a:off x="342900" y="723900"/>
          <a:ext cx="11429999" cy="1413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600"/>
            </a:lnSpc>
          </a:pPr>
          <a:r>
            <a:rPr lang="fr-FR" sz="1600" b="1" i="0" u="none" strike="noStrike">
              <a:solidFill>
                <a:srgbClr val="2C2D42"/>
              </a:solidFill>
              <a:effectLst/>
              <a:latin typeface="Arial" panose="020B0604020202020204" pitchFamily="34" charset="0"/>
              <a:ea typeface="Open Sans" pitchFamily="2" charset="0"/>
              <a:cs typeface="Arial" panose="020B0604020202020204" pitchFamily="34" charset="0"/>
            </a:rPr>
            <a:t>FAQ traçabilité</a:t>
          </a:r>
        </a:p>
        <a:p>
          <a:pPr algn="ctr">
            <a:lnSpc>
              <a:spcPts val="1600"/>
            </a:lnSpc>
          </a:pPr>
          <a:endParaRPr lang="fr-FR" sz="1600" b="1" i="0" u="none" strike="noStrike">
            <a:solidFill>
              <a:srgbClr val="2C2D42"/>
            </a:solidFill>
            <a:effectLst/>
            <a:latin typeface="Arial" panose="020B0604020202020204" pitchFamily="34" charset="0"/>
            <a:ea typeface="Open Sans" pitchFamily="2" charset="0"/>
            <a:cs typeface="Arial" panose="020B0604020202020204" pitchFamily="34" charset="0"/>
          </a:endParaRPr>
        </a:p>
        <a:p>
          <a:pPr algn="l">
            <a:lnSpc>
              <a:spcPts val="1600"/>
            </a:lnSpc>
          </a:pPr>
          <a:endParaRPr lang="fr-FR" sz="1600" b="1" i="0" u="none" strike="noStrike">
            <a:solidFill>
              <a:srgbClr val="2C2D42"/>
            </a:solidFill>
            <a:effectLst/>
            <a:latin typeface="Arial" panose="020B0604020202020204" pitchFamily="34" charset="0"/>
            <a:ea typeface="Open Sans" pitchFamily="2" charset="0"/>
            <a:cs typeface="Arial" panose="020B0604020202020204" pitchFamily="34" charset="0"/>
          </a:endParaRPr>
        </a:p>
        <a:p>
          <a:pPr algn="l">
            <a:lnSpc>
              <a:spcPts val="1600"/>
            </a:lnSpc>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1. Comment facturer les soutiens à Valdelia ?</a:t>
          </a:r>
          <a:endParaRPr lang="fr-FR" sz="1200" b="0" i="0" u="none" strike="noStrike">
            <a:solidFill>
              <a:srgbClr val="2C2D42"/>
            </a:solidFill>
            <a:effectLst/>
            <a:latin typeface="Arial" panose="020B0604020202020204" pitchFamily="34" charset="0"/>
            <a:ea typeface="Open Sans" pitchFamily="2" charset="0"/>
            <a:cs typeface="Arial" panose="020B0604020202020204" pitchFamily="34" charset="0"/>
          </a:endParaRPr>
        </a:p>
        <a:p>
          <a:pPr>
            <a:lnSpc>
              <a:spcPts val="12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200"/>
            </a:lnSpc>
          </a:pPr>
          <a:r>
            <a:rPr lang="fr-FR" sz="1000" b="0" i="0" u="none" strike="noStrike">
              <a:solidFill>
                <a:srgbClr val="2C2D42"/>
              </a:solidFill>
              <a:effectLst/>
              <a:latin typeface="Open Sans" pitchFamily="2" charset="0"/>
              <a:ea typeface="Open Sans" pitchFamily="2" charset="0"/>
              <a:cs typeface="Open Sans" pitchFamily="2" charset="0"/>
            </a:rPr>
            <a:t>Le fichier de reporting trimestriel doit être envoyé tous les trimestres à</a:t>
          </a:r>
          <a:r>
            <a:rPr lang="fr-FR" sz="1000" b="0" i="0" u="none" strike="noStrike" baseline="0">
              <a:solidFill>
                <a:srgbClr val="2C2D42"/>
              </a:solidFill>
              <a:effectLst/>
              <a:latin typeface="Open Sans" pitchFamily="2" charset="0"/>
              <a:ea typeface="Open Sans" pitchFamily="2" charset="0"/>
              <a:cs typeface="Open Sans" pitchFamily="2" charset="0"/>
            </a:rPr>
            <a:t> declaration-ess@valdelia.org</a:t>
          </a:r>
          <a:r>
            <a:rPr lang="fr-FR" sz="1000" b="0" i="0" u="none" strike="noStrike">
              <a:solidFill>
                <a:srgbClr val="2C2D42"/>
              </a:solidFill>
              <a:effectLst/>
              <a:latin typeface="Open Sans" pitchFamily="2" charset="0"/>
              <a:ea typeface="Open Sans" pitchFamily="2" charset="0"/>
              <a:cs typeface="Open Sans" pitchFamily="2" charset="0"/>
            </a:rPr>
            <a:t>. Le fichier est ensuite validé par l'envoi d'un bon à facturer sur la base duquel la structure pourra éditer la facture</a:t>
          </a:r>
          <a:r>
            <a:rPr lang="fr-FR" sz="1000" b="0" i="0" u="none" strike="noStrike" baseline="0">
              <a:solidFill>
                <a:srgbClr val="2C2D42"/>
              </a:solidFill>
              <a:effectLst/>
              <a:latin typeface="Open Sans" pitchFamily="2" charset="0"/>
              <a:ea typeface="Open Sans" pitchFamily="2" charset="0"/>
              <a:cs typeface="Open Sans" pitchFamily="2" charset="0"/>
            </a:rPr>
            <a:t> et l'adresser à notre service comptable par mail comptabilite@valdelia.org</a:t>
          </a:r>
        </a:p>
        <a:p>
          <a:pPr>
            <a:lnSpc>
              <a:spcPts val="1200"/>
            </a:lnSpc>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a:lnSpc>
              <a:spcPts val="1200"/>
            </a:lnSpc>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2. Comment savoir si un meuble est pris en compte par la filière Valdelia ?</a:t>
          </a:r>
        </a:p>
        <a:p>
          <a:pPr>
            <a:lnSpc>
              <a:spcPts val="1200"/>
            </a:lnSpc>
          </a:pPr>
          <a:endParaRPr lang="fr-FR" sz="1000" b="0" i="0" u="none" strike="noStrike">
            <a:solidFill>
              <a:srgbClr val="2C2D42"/>
            </a:solidFill>
            <a:effectLst/>
            <a:latin typeface="Open Sans" pitchFamily="2" charset="0"/>
            <a:ea typeface="Open Sans" pitchFamily="2" charset="0"/>
            <a:cs typeface="Open Sans" pitchFamily="2" charset="0"/>
          </a:endParaRPr>
        </a:p>
        <a:p>
          <a:r>
            <a:rPr lang="fr-FR" sz="1000" b="0" i="0" u="none" strike="noStrike">
              <a:solidFill>
                <a:srgbClr val="2C2D42"/>
              </a:solidFill>
              <a:effectLst/>
              <a:latin typeface="Open Sans" pitchFamily="2" charset="0"/>
              <a:ea typeface="Open Sans" pitchFamily="2" charset="0"/>
              <a:cs typeface="Open Sans" pitchFamily="2" charset="0"/>
            </a:rPr>
            <a:t>Le mobilier professionnel est caractérisé par son détenteur. Si un meuble a appartenu ou est à destination d'un</a:t>
          </a:r>
          <a:r>
            <a:rPr lang="fr-FR" sz="1000">
              <a:solidFill>
                <a:srgbClr val="2C2D42"/>
              </a:solidFill>
              <a:latin typeface="Open Sans" pitchFamily="2" charset="0"/>
              <a:ea typeface="Open Sans" pitchFamily="2" charset="0"/>
              <a:cs typeface="Open Sans" pitchFamily="2" charset="0"/>
            </a:rPr>
            <a:t> </a:t>
          </a:r>
          <a:r>
            <a:rPr lang="fr-FR" sz="1000" b="0" i="0" u="none" strike="noStrike">
              <a:solidFill>
                <a:srgbClr val="2C2D42"/>
              </a:solidFill>
              <a:effectLst/>
              <a:latin typeface="Open Sans" pitchFamily="2" charset="0"/>
              <a:ea typeface="Open Sans" pitchFamily="2" charset="0"/>
              <a:cs typeface="Open Sans" pitchFamily="2" charset="0"/>
            </a:rPr>
            <a:t>professionnel alors il est pris en compte par la filière Valdelia.</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noProof="0">
              <a:solidFill>
                <a:srgbClr val="2C2D42"/>
              </a:solidFill>
              <a:effectLst/>
              <a:latin typeface="Arial" panose="020B0604020202020204" pitchFamily="34" charset="0"/>
              <a:ea typeface="Open Sans" pitchFamily="2" charset="0"/>
              <a:cs typeface="Arial" panose="020B0604020202020204" pitchFamily="34" charset="0"/>
            </a:rPr>
            <a:t>3. Quels sont les éléments indispensables pour que ma déclaration trimestrielle soit validée par Valdelia ? </a:t>
          </a:r>
        </a:p>
        <a:p>
          <a:pPr marL="0" marR="0" lvl="0" indent="0" defTabSz="914400" eaLnBrk="1" fontAlgn="auto" latinLnBrk="0" hangingPunct="1">
            <a:lnSpc>
              <a:spcPct val="150000"/>
            </a:lnSpc>
            <a:spcBef>
              <a:spcPts val="0"/>
            </a:spcBef>
            <a:spcAft>
              <a:spcPts val="0"/>
            </a:spcAft>
            <a:buClrTx/>
            <a:buSzTx/>
            <a:buFontTx/>
            <a:buNone/>
            <a:tabLst/>
            <a:defRPr/>
          </a:pP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Fournir l'ensemble des justificatifs d'entrée réemploi/réutilisation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(fiches de collecte/apport, fiches mensuelles de prélèvements PAV, protocoles "coordination" si validation Valdelia). (Hors accord d'audit spécifique validé avec Valdelia)</a:t>
          </a: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Renseigner l'ensemble des entrées et sorties réemploi/réutilisation ligne par ligne. </a:t>
          </a: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Envoyer cette déclaration trimestrielle dans les temps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c'est à dire courant du mois suivant la fin du trimestre concerné.</a:t>
          </a: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Au-dessus de 15 tonnes réemployées/réutilisées durant le trimestre, l'ensemble des justificatifs de sortie réemploi/réutilisation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(justificatifs de vente, dons, utilisation en interne). En-dessous de ce seuil, la strucure se doit de les mettre à disposition de Valdelia uniquement en cas d'audit prévu dans le cadre du partenariat. </a:t>
          </a: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Pour les soutiens liés à la Promotion, Communication, Information, l'ensemble des justificatifs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demandés dans le mode d'emploi.</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4. Que faire de la literie ou des éléments textile</a:t>
          </a:r>
          <a:r>
            <a:rPr lang="fr-FR" sz="1200" b="1" i="0" u="none" strike="noStrike" baseline="0">
              <a:solidFill>
                <a:srgbClr val="2C2D42"/>
              </a:solidFill>
              <a:effectLst/>
              <a:latin typeface="Arial" panose="020B0604020202020204" pitchFamily="34" charset="0"/>
              <a:ea typeface="Open Sans" pitchFamily="2" charset="0"/>
              <a:cs typeface="Arial" panose="020B0604020202020204" pitchFamily="34" charset="0"/>
            </a:rPr>
            <a:t> de décoration </a:t>
          </a: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a:t>
          </a:r>
        </a:p>
        <a:p>
          <a:pPr>
            <a:lnSpc>
              <a:spcPts val="1200"/>
            </a:lnSpc>
          </a:pPr>
          <a:endParaRPr lang="fr-FR" sz="1000" b="1" i="0" u="none" strike="noStrike">
            <a:solidFill>
              <a:srgbClr val="2C2D42"/>
            </a:solidFill>
            <a:effectLst/>
            <a:latin typeface="Open Sans" pitchFamily="2" charset="0"/>
            <a:ea typeface="Open Sans" pitchFamily="2" charset="0"/>
            <a:cs typeface="Open Sans" pitchFamily="2" charset="0"/>
          </a:endParaRPr>
        </a:p>
        <a:p>
          <a:pPr>
            <a:lnSpc>
              <a:spcPts val="1200"/>
            </a:lnSpc>
          </a:pPr>
          <a:r>
            <a:rPr lang="fr-FR" sz="1000" b="0" i="0" u="none" strike="noStrike">
              <a:solidFill>
                <a:srgbClr val="2C2D42"/>
              </a:solidFill>
              <a:effectLst/>
              <a:latin typeface="Open Sans" pitchFamily="2" charset="0"/>
              <a:ea typeface="Open Sans" pitchFamily="2" charset="0"/>
              <a:cs typeface="Open Sans" pitchFamily="2" charset="0"/>
            </a:rPr>
            <a:t>La literie est désormais prise en charge par Valdelia</a:t>
          </a:r>
          <a:r>
            <a:rPr lang="fr-FR" sz="1000" b="0" i="0" u="none" strike="noStrike" baseline="0">
              <a:solidFill>
                <a:srgbClr val="2C2D42"/>
              </a:solidFill>
              <a:effectLst/>
              <a:latin typeface="Open Sans" pitchFamily="2" charset="0"/>
              <a:ea typeface="Open Sans" pitchFamily="2" charset="0"/>
              <a:cs typeface="Open Sans" pitchFamily="2" charset="0"/>
            </a:rPr>
            <a:t> : couettes, oreillers, matelas. Les éléments textile de décoration également (rideaux, voilages, toiles cirées, stores textiles,...)</a:t>
          </a:r>
        </a:p>
        <a:p>
          <a:pPr>
            <a:lnSpc>
              <a:spcPts val="1200"/>
            </a:lnSpc>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5. Est-il possible de vendre le mobilier collecté chez des professionnels à des particuliers ?</a:t>
          </a:r>
        </a:p>
        <a:p>
          <a:pPr>
            <a:lnSpc>
              <a:spcPts val="12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200"/>
            </a:lnSpc>
          </a:pPr>
          <a:r>
            <a:rPr lang="fr-FR" sz="1000" b="0" i="0" u="none" strike="noStrike">
              <a:solidFill>
                <a:srgbClr val="2C2D42"/>
              </a:solidFill>
              <a:effectLst/>
              <a:latin typeface="Open Sans" pitchFamily="2" charset="0"/>
              <a:ea typeface="Open Sans" pitchFamily="2" charset="0"/>
              <a:cs typeface="Open Sans" pitchFamily="2" charset="0"/>
            </a:rPr>
            <a:t>Oui, le mobilier professionnel collecté peut être vendu à des particuliers.</a:t>
          </a:r>
        </a:p>
        <a:p>
          <a:endParaRPr lang="fr-FR" sz="100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6. Quelles tâches sont à remplir dans le cadre d’un soutien « coordination » ?</a:t>
          </a: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r>
            <a:rPr lang="fr-FR" sz="1000">
              <a:solidFill>
                <a:srgbClr val="2C2D42"/>
              </a:solidFill>
              <a:effectLst/>
              <a:latin typeface="Open Sans" pitchFamily="2" charset="0"/>
              <a:ea typeface="Open Sans" pitchFamily="2" charset="0"/>
              <a:cs typeface="Open Sans" pitchFamily="2" charset="0"/>
            </a:rPr>
            <a:t>Si vous effectuez la coordination d’une collecte et qu’un protocole est signé, vous serez </a:t>
          </a:r>
          <a:r>
            <a:rPr lang="fr-FR" sz="1000" b="1">
              <a:solidFill>
                <a:srgbClr val="2C2D42"/>
              </a:solidFill>
              <a:effectLst/>
              <a:latin typeface="Open Sans" pitchFamily="2" charset="0"/>
              <a:ea typeface="Open Sans" pitchFamily="2" charset="0"/>
              <a:cs typeface="Open Sans" pitchFamily="2" charset="0"/>
            </a:rPr>
            <a:t>l’interlocuteur unique du détenteur professionnel (en lien avec le conseiller technique Valdelia</a:t>
          </a:r>
          <a:r>
            <a:rPr lang="fr-FR" sz="1000">
              <a:solidFill>
                <a:srgbClr val="2C2D42"/>
              </a:solidFill>
              <a:effectLst/>
              <a:latin typeface="Open Sans" pitchFamily="2" charset="0"/>
              <a:ea typeface="Open Sans" pitchFamily="2" charset="0"/>
              <a:cs typeface="Open Sans" pitchFamily="2" charset="0"/>
            </a:rPr>
            <a:t> régional pour les collectes Valdelia). Vous aurez pour tâches d’organiser avec le conseiller technique la réutilisation de la </a:t>
          </a:r>
          <a:r>
            <a:rPr lang="fr-FR" sz="1000" b="1">
              <a:solidFill>
                <a:srgbClr val="2C2D42"/>
              </a:solidFill>
              <a:effectLst/>
              <a:latin typeface="Open Sans" pitchFamily="2" charset="0"/>
              <a:ea typeface="Open Sans" pitchFamily="2" charset="0"/>
              <a:cs typeface="Open Sans" pitchFamily="2" charset="0"/>
            </a:rPr>
            <a:t>qualification du gisement et sa répartition équitable</a:t>
          </a:r>
          <a:r>
            <a:rPr lang="fr-FR" sz="1000">
              <a:solidFill>
                <a:srgbClr val="2C2D42"/>
              </a:solidFill>
              <a:effectLst/>
              <a:latin typeface="Open Sans" pitchFamily="2" charset="0"/>
              <a:ea typeface="Open Sans" pitchFamily="2" charset="0"/>
              <a:cs typeface="Open Sans" pitchFamily="2" charset="0"/>
            </a:rPr>
            <a:t> à la récupération de la </a:t>
          </a:r>
          <a:r>
            <a:rPr lang="fr-FR" sz="1000" b="1">
              <a:solidFill>
                <a:srgbClr val="2C2D42"/>
              </a:solidFill>
              <a:effectLst/>
              <a:latin typeface="Open Sans" pitchFamily="2" charset="0"/>
              <a:ea typeface="Open Sans" pitchFamily="2" charset="0"/>
              <a:cs typeface="Open Sans" pitchFamily="2" charset="0"/>
            </a:rPr>
            <a:t>traçabilité</a:t>
          </a:r>
          <a:r>
            <a:rPr lang="fr-FR" sz="1000">
              <a:solidFill>
                <a:srgbClr val="2C2D42"/>
              </a:solidFill>
              <a:effectLst/>
              <a:latin typeface="Open Sans" pitchFamily="2" charset="0"/>
              <a:ea typeface="Open Sans" pitchFamily="2" charset="0"/>
              <a:cs typeface="Open Sans" pitchFamily="2" charset="0"/>
            </a:rPr>
            <a:t> auprès de chaque partenaire en passant par la </a:t>
          </a:r>
          <a:r>
            <a:rPr lang="fr-FR" sz="1000" b="1">
              <a:solidFill>
                <a:srgbClr val="2C2D42"/>
              </a:solidFill>
              <a:effectLst/>
              <a:latin typeface="Open Sans" pitchFamily="2" charset="0"/>
              <a:ea typeface="Open Sans" pitchFamily="2" charset="0"/>
              <a:cs typeface="Open Sans" pitchFamily="2" charset="0"/>
            </a:rPr>
            <a:t>plannification de l’opération.</a:t>
          </a:r>
          <a:endParaRPr lang="fr-FR" sz="1000">
            <a:solidFill>
              <a:srgbClr val="2C2D42"/>
            </a:solidFill>
            <a:effectLst/>
            <a:latin typeface="Open Sans" pitchFamily="2" charset="0"/>
            <a:ea typeface="Open Sans" pitchFamily="2" charset="0"/>
            <a:cs typeface="Open Sans" pitchFamily="2" charset="0"/>
          </a:endParaRP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7. Je suis également CMV ou PAV Valdelia, il y a-t-il des éléments à prendre en compte dans le cadre du partenariat réemploi/réutilisation </a:t>
          </a: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r>
            <a:rPr lang="fr-FR" sz="1000">
              <a:solidFill>
                <a:srgbClr val="2C2D42"/>
              </a:solidFill>
              <a:effectLst/>
              <a:latin typeface="Open Sans" pitchFamily="2" charset="0"/>
              <a:ea typeface="Open Sans" pitchFamily="2" charset="0"/>
              <a:cs typeface="Open Sans" pitchFamily="2" charset="0"/>
            </a:rPr>
            <a:t>Oui. Toute récupération de DEA Professionnels doit faire l’objet d’une fiche de prélèvement PAV (Annexe 7 du guide du partenariat) ou de fiches de collecte-apport pour les CMV. </a:t>
          </a:r>
          <a:r>
            <a:rPr lang="fr-FR" sz="1000" b="1">
              <a:solidFill>
                <a:srgbClr val="2C2D42"/>
              </a:solidFill>
              <a:effectLst/>
              <a:latin typeface="Open Sans" pitchFamily="2" charset="0"/>
              <a:ea typeface="Open Sans" pitchFamily="2" charset="0"/>
              <a:cs typeface="Open Sans" pitchFamily="2" charset="0"/>
            </a:rPr>
            <a:t> </a:t>
          </a:r>
        </a:p>
        <a:p>
          <a:endParaRPr lang="fr-FR" sz="1000" b="1">
            <a:solidFill>
              <a:srgbClr val="2C2D42"/>
            </a:solidFill>
            <a:effectLst/>
            <a:latin typeface="Open Sans" pitchFamily="2" charset="0"/>
            <a:ea typeface="Open Sans" pitchFamily="2" charset="0"/>
            <a:cs typeface="Open Sans" pitchFamily="2" charset="0"/>
          </a:endParaRPr>
        </a:p>
        <a:p>
          <a:endParaRPr lang="fr-FR" sz="1000">
            <a:solidFill>
              <a:srgbClr val="2C2D42"/>
            </a:solidFill>
            <a:effectLst/>
            <a:latin typeface="Open Sans" pitchFamily="2" charset="0"/>
            <a:ea typeface="Open Sans" pitchFamily="2" charset="0"/>
            <a:cs typeface="Open Sans" pitchFamily="2" charset="0"/>
          </a:endParaRPr>
        </a:p>
        <a:p>
          <a:endParaRPr lang="fr-FR" sz="1000" b="0" i="0" u="none" strike="noStrike">
            <a:solidFill>
              <a:srgbClr val="2C2D42"/>
            </a:solidFill>
            <a:effectLst/>
            <a:latin typeface="Open Sans" pitchFamily="2" charset="0"/>
            <a:ea typeface="Open Sans" pitchFamily="2" charset="0"/>
            <a:cs typeface="Open Sans" pitchFamily="2" charset="0"/>
          </a:endParaRPr>
        </a:p>
      </xdr:txBody>
    </xdr:sp>
    <xdr:clientData/>
  </xdr:twoCellAnchor>
  <xdr:twoCellAnchor editAs="oneCell">
    <xdr:from>
      <xdr:col>0</xdr:col>
      <xdr:colOff>352425</xdr:colOff>
      <xdr:row>0</xdr:row>
      <xdr:rowOff>123825</xdr:rowOff>
    </xdr:from>
    <xdr:to>
      <xdr:col>3</xdr:col>
      <xdr:colOff>107244</xdr:colOff>
      <xdr:row>3</xdr:row>
      <xdr:rowOff>29095</xdr:rowOff>
    </xdr:to>
    <xdr:pic>
      <xdr:nvPicPr>
        <xdr:cNvPr id="3" name="Image 2">
          <a:extLst>
            <a:ext uri="{FF2B5EF4-FFF2-40B4-BE49-F238E27FC236}">
              <a16:creationId xmlns:a16="http://schemas.microsoft.com/office/drawing/2014/main" id="{4C1F789C-30B2-4AA2-B1A6-1D0CF2ECA0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52425" y="123825"/>
          <a:ext cx="2151944" cy="44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mun/4%20-%20ECONOMIE%20COLLABORATIVE/A%20-%20L'ESS/F.%20Tra&#231;abilit&#233;/2017/T4/EMRA/EMRA%20-%20Reporting%20trimestriel%20ESS%20VALDELIA%204EME%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 produits types"/>
      <sheetName val="MODE D'EMPLOI"/>
      <sheetName val="FAQ"/>
      <sheetName val="REEMPLOI"/>
      <sheetName val="REEMPLOI + REUTILISATIO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DECFF"/>
    <pageSetUpPr fitToPage="1"/>
  </sheetPr>
  <dimension ref="A2:R77"/>
  <sheetViews>
    <sheetView showGridLines="0" zoomScale="106" zoomScaleNormal="100" workbookViewId="0">
      <selection activeCell="L3" sqref="L3"/>
    </sheetView>
  </sheetViews>
  <sheetFormatPr baseColWidth="10" defaultColWidth="8.7265625" defaultRowHeight="14.5" x14ac:dyDescent="0.35"/>
  <cols>
    <col min="1" max="7" width="11.453125" customWidth="1"/>
    <col min="8" max="8" width="12.1796875" bestFit="1" customWidth="1"/>
    <col min="9" max="10" width="11.453125" customWidth="1"/>
    <col min="11" max="11" width="12.54296875" bestFit="1" customWidth="1"/>
    <col min="12" max="12" width="28.453125" bestFit="1" customWidth="1"/>
    <col min="13" max="13" width="11.453125" customWidth="1"/>
    <col min="14" max="14" width="12.7265625" customWidth="1"/>
    <col min="15" max="256" width="11.453125" customWidth="1"/>
  </cols>
  <sheetData>
    <row r="2" spans="1:16" ht="77.5" customHeight="1" x14ac:dyDescent="0.35"/>
    <row r="3" spans="1:16" ht="15" x14ac:dyDescent="0.4">
      <c r="M3" s="37" t="s">
        <v>0</v>
      </c>
      <c r="N3" s="38">
        <v>45309</v>
      </c>
    </row>
    <row r="4" spans="1:16" x14ac:dyDescent="0.35">
      <c r="B4" s="195"/>
      <c r="C4" s="195"/>
      <c r="D4" s="195"/>
      <c r="E4" s="195"/>
      <c r="F4" s="195"/>
      <c r="G4" s="195"/>
      <c r="H4" s="195"/>
    </row>
    <row r="5" spans="1:16" x14ac:dyDescent="0.35">
      <c r="B5" s="195"/>
      <c r="C5" s="195"/>
      <c r="D5" s="195"/>
      <c r="E5" s="195"/>
      <c r="F5" s="195"/>
      <c r="G5" s="195"/>
      <c r="H5" s="195"/>
    </row>
    <row r="7" spans="1:16" x14ac:dyDescent="0.35">
      <c r="A7" s="188"/>
      <c r="B7" s="188"/>
      <c r="C7" s="188"/>
      <c r="D7" s="188"/>
      <c r="E7" s="188"/>
      <c r="F7" s="188"/>
      <c r="G7" s="188"/>
      <c r="H7" s="188"/>
      <c r="I7" s="188"/>
    </row>
    <row r="8" spans="1:16" x14ac:dyDescent="0.35">
      <c r="A8" s="188"/>
      <c r="B8" s="188"/>
      <c r="C8" s="188"/>
      <c r="D8" s="188"/>
      <c r="E8" s="188"/>
      <c r="F8" s="188"/>
      <c r="G8" s="188"/>
      <c r="H8" s="188"/>
      <c r="I8" s="188"/>
    </row>
    <row r="9" spans="1:16" x14ac:dyDescent="0.35">
      <c r="A9" s="188"/>
      <c r="B9" s="188"/>
      <c r="C9" s="188"/>
      <c r="D9" s="188"/>
      <c r="E9" s="188"/>
      <c r="F9" s="188"/>
      <c r="G9" s="188"/>
      <c r="H9" s="188"/>
      <c r="I9" s="188"/>
    </row>
    <row r="10" spans="1:16" x14ac:dyDescent="0.35">
      <c r="A10" s="192"/>
      <c r="B10" s="192"/>
      <c r="C10" s="192"/>
      <c r="D10" s="192"/>
      <c r="E10" s="192"/>
      <c r="F10" s="192"/>
      <c r="G10" s="192"/>
      <c r="H10" s="192"/>
      <c r="I10" s="192"/>
    </row>
    <row r="11" spans="1:16" x14ac:dyDescent="0.35">
      <c r="A11" s="188"/>
      <c r="B11" s="188"/>
      <c r="C11" s="188"/>
      <c r="D11" s="188"/>
      <c r="E11" s="188"/>
      <c r="F11" s="188"/>
      <c r="G11" s="188"/>
      <c r="H11" s="188"/>
      <c r="I11" s="188"/>
    </row>
    <row r="12" spans="1:16" x14ac:dyDescent="0.35">
      <c r="A12" s="188"/>
      <c r="B12" s="188"/>
      <c r="C12" s="188"/>
      <c r="D12" s="188"/>
      <c r="E12" s="188"/>
      <c r="F12" s="188"/>
      <c r="G12" s="188"/>
      <c r="H12" s="188"/>
      <c r="I12" s="188"/>
    </row>
    <row r="13" spans="1:16" x14ac:dyDescent="0.35">
      <c r="A13" s="188"/>
      <c r="B13" s="188"/>
      <c r="C13" s="188"/>
      <c r="D13" s="188"/>
      <c r="E13" s="188"/>
      <c r="F13" s="188"/>
      <c r="G13" s="188"/>
      <c r="H13" s="188"/>
      <c r="I13" s="188"/>
    </row>
    <row r="14" spans="1:16" x14ac:dyDescent="0.35">
      <c r="A14" s="188"/>
      <c r="B14" s="188"/>
      <c r="C14" s="188"/>
      <c r="D14" s="188"/>
      <c r="E14" s="188"/>
      <c r="F14" s="188"/>
      <c r="G14" s="188"/>
      <c r="H14" s="188"/>
      <c r="I14" s="188"/>
    </row>
    <row r="16" spans="1:16" ht="44.25" customHeight="1" x14ac:dyDescent="0.35">
      <c r="A16" s="189"/>
      <c r="B16" s="189"/>
      <c r="C16" s="189"/>
      <c r="D16" s="189"/>
      <c r="E16" s="189"/>
      <c r="F16" s="189"/>
      <c r="G16" s="189"/>
      <c r="H16" s="189"/>
      <c r="I16" s="189"/>
      <c r="J16" s="1"/>
      <c r="K16" s="1"/>
      <c r="L16" s="1"/>
      <c r="M16" s="1"/>
      <c r="N16" s="1"/>
      <c r="O16" s="1"/>
      <c r="P16" s="1"/>
    </row>
    <row r="17" spans="1:18" ht="44.25" customHeight="1" x14ac:dyDescent="0.35">
      <c r="A17" s="189"/>
      <c r="B17" s="189"/>
      <c r="C17" s="189"/>
      <c r="D17" s="189"/>
      <c r="E17" s="189"/>
      <c r="F17" s="189"/>
      <c r="G17" s="189"/>
      <c r="H17" s="189"/>
      <c r="I17" s="189"/>
      <c r="J17" s="1"/>
      <c r="K17" s="1"/>
      <c r="L17" s="1"/>
      <c r="M17" s="1"/>
      <c r="N17" s="1"/>
      <c r="O17" s="1"/>
      <c r="P17" s="1"/>
    </row>
    <row r="18" spans="1:18" ht="44.25" customHeight="1" x14ac:dyDescent="0.35">
      <c r="A18" s="189"/>
      <c r="B18" s="189"/>
      <c r="C18" s="189"/>
      <c r="D18" s="189"/>
      <c r="E18" s="189"/>
      <c r="F18" s="189"/>
      <c r="G18" s="189"/>
      <c r="H18" s="189"/>
      <c r="I18" s="189"/>
      <c r="J18" s="1"/>
      <c r="K18" s="1"/>
      <c r="L18" s="1"/>
      <c r="M18" s="1"/>
      <c r="N18" s="1"/>
      <c r="O18" s="1"/>
      <c r="P18" s="1"/>
    </row>
    <row r="20" spans="1:18" ht="28.5" customHeight="1" x14ac:dyDescent="0.35">
      <c r="A20" s="189"/>
      <c r="B20" s="189"/>
      <c r="C20" s="189"/>
      <c r="D20" s="189"/>
      <c r="E20" s="189"/>
      <c r="F20" s="189"/>
      <c r="G20" s="189"/>
      <c r="H20" s="189"/>
      <c r="I20" s="189"/>
    </row>
    <row r="21" spans="1:18" x14ac:dyDescent="0.35">
      <c r="A21" s="188"/>
      <c r="B21" s="188"/>
      <c r="C21" s="188"/>
      <c r="D21" s="188"/>
      <c r="E21" s="188"/>
      <c r="F21" s="188"/>
      <c r="G21" s="188"/>
      <c r="H21" s="188"/>
      <c r="I21" s="188"/>
    </row>
    <row r="22" spans="1:18" ht="29.25" customHeight="1" x14ac:dyDescent="0.35">
      <c r="A22" s="189"/>
      <c r="B22" s="189"/>
      <c r="C22" s="189"/>
      <c r="D22" s="189"/>
      <c r="E22" s="189"/>
      <c r="F22" s="189"/>
      <c r="G22" s="189"/>
      <c r="H22" s="189"/>
      <c r="I22" s="189"/>
    </row>
    <row r="23" spans="1:18" ht="32.25" customHeight="1" x14ac:dyDescent="0.35">
      <c r="A23" s="189"/>
      <c r="B23" s="189"/>
      <c r="C23" s="189"/>
      <c r="D23" s="189"/>
      <c r="E23" s="189"/>
      <c r="F23" s="189"/>
      <c r="G23" s="189"/>
      <c r="H23" s="189"/>
      <c r="I23" s="189"/>
    </row>
    <row r="24" spans="1:18" x14ac:dyDescent="0.35">
      <c r="A24" s="188"/>
      <c r="B24" s="188"/>
      <c r="C24" s="188"/>
      <c r="D24" s="188"/>
      <c r="E24" s="188"/>
      <c r="F24" s="188"/>
      <c r="G24" s="188"/>
      <c r="H24" s="188"/>
      <c r="I24" s="188"/>
    </row>
    <row r="25" spans="1:18" ht="30" customHeight="1" x14ac:dyDescent="0.35">
      <c r="A25" s="189"/>
      <c r="B25" s="189"/>
      <c r="C25" s="189"/>
      <c r="D25" s="189"/>
      <c r="E25" s="189"/>
      <c r="F25" s="189"/>
      <c r="G25" s="189"/>
      <c r="H25" s="189"/>
      <c r="I25" s="189"/>
    </row>
    <row r="26" spans="1:18" x14ac:dyDescent="0.35">
      <c r="A26" s="189"/>
      <c r="B26" s="189"/>
      <c r="C26" s="189"/>
      <c r="D26" s="189"/>
      <c r="E26" s="189"/>
      <c r="F26" s="189"/>
      <c r="G26" s="189"/>
      <c r="H26" s="189"/>
      <c r="I26" s="189"/>
    </row>
    <row r="27" spans="1:18" ht="30.75" customHeight="1" x14ac:dyDescent="0.35">
      <c r="A27" s="194"/>
      <c r="B27" s="194"/>
      <c r="C27" s="194"/>
      <c r="D27" s="194"/>
      <c r="E27" s="194"/>
      <c r="F27" s="194"/>
      <c r="G27" s="194"/>
      <c r="H27" s="194"/>
      <c r="I27" s="194"/>
    </row>
    <row r="29" spans="1:18" x14ac:dyDescent="0.35">
      <c r="J29" s="188"/>
      <c r="K29" s="188"/>
      <c r="L29" s="188"/>
      <c r="M29" s="188"/>
      <c r="N29" s="188"/>
      <c r="O29" s="188"/>
      <c r="P29" s="188"/>
      <c r="Q29" s="188"/>
      <c r="R29" s="188"/>
    </row>
    <row r="30" spans="1:18" x14ac:dyDescent="0.35">
      <c r="J30" s="192"/>
      <c r="K30" s="192"/>
      <c r="L30" s="192"/>
      <c r="M30" s="192"/>
      <c r="N30" s="192"/>
      <c r="O30" s="192"/>
      <c r="P30" s="192"/>
      <c r="Q30" s="192"/>
      <c r="R30" s="192"/>
    </row>
    <row r="31" spans="1:18" x14ac:dyDescent="0.35">
      <c r="J31" s="193"/>
      <c r="K31" s="193"/>
      <c r="L31" s="193"/>
      <c r="M31" s="193"/>
      <c r="N31" s="193"/>
      <c r="O31" s="193"/>
      <c r="P31" s="193"/>
      <c r="Q31" s="193"/>
      <c r="R31" s="193"/>
    </row>
    <row r="32" spans="1:18" x14ac:dyDescent="0.35">
      <c r="J32" s="188"/>
      <c r="K32" s="188"/>
      <c r="L32" s="188"/>
      <c r="M32" s="188"/>
      <c r="N32" s="188"/>
      <c r="O32" s="188"/>
      <c r="P32" s="188"/>
      <c r="Q32" s="188"/>
      <c r="R32" s="188"/>
    </row>
    <row r="33" spans="10:18" x14ac:dyDescent="0.35">
      <c r="J33" s="193"/>
      <c r="K33" s="193"/>
      <c r="L33" s="193"/>
      <c r="M33" s="193"/>
      <c r="N33" s="193"/>
      <c r="O33" s="193"/>
      <c r="P33" s="193"/>
      <c r="Q33" s="193"/>
      <c r="R33" s="193"/>
    </row>
    <row r="34" spans="10:18" ht="31.5" customHeight="1" x14ac:dyDescent="0.35">
      <c r="J34" s="189"/>
      <c r="K34" s="188"/>
      <c r="L34" s="188"/>
      <c r="M34" s="188"/>
      <c r="N34" s="188"/>
      <c r="O34" s="188"/>
      <c r="P34" s="188"/>
      <c r="Q34" s="188"/>
      <c r="R34" s="188"/>
    </row>
    <row r="35" spans="10:18" ht="30.75" customHeight="1" x14ac:dyDescent="0.35">
      <c r="J35" s="189"/>
      <c r="K35" s="188"/>
      <c r="L35" s="188"/>
      <c r="M35" s="188"/>
      <c r="N35" s="188"/>
      <c r="O35" s="188"/>
      <c r="P35" s="188"/>
      <c r="Q35" s="188"/>
      <c r="R35" s="188"/>
    </row>
    <row r="36" spans="10:18" x14ac:dyDescent="0.35">
      <c r="J36" s="188"/>
      <c r="K36" s="188"/>
      <c r="L36" s="188"/>
      <c r="M36" s="188"/>
      <c r="N36" s="188"/>
      <c r="O36" s="188"/>
      <c r="P36" s="188"/>
      <c r="Q36" s="188"/>
      <c r="R36" s="188"/>
    </row>
    <row r="37" spans="10:18" x14ac:dyDescent="0.35">
      <c r="J37" s="192"/>
      <c r="K37" s="192"/>
      <c r="L37" s="192"/>
      <c r="M37" s="192"/>
      <c r="N37" s="192"/>
      <c r="O37" s="192"/>
      <c r="P37" s="192"/>
      <c r="Q37" s="192"/>
      <c r="R37" s="192"/>
    </row>
    <row r="38" spans="10:18" x14ac:dyDescent="0.35">
      <c r="J38" s="193"/>
      <c r="K38" s="193"/>
      <c r="L38" s="193"/>
      <c r="M38" s="193"/>
      <c r="N38" s="193"/>
      <c r="O38" s="193"/>
      <c r="P38" s="193"/>
      <c r="Q38" s="193"/>
      <c r="R38" s="193"/>
    </row>
    <row r="39" spans="10:18" ht="30" customHeight="1" x14ac:dyDescent="0.35">
      <c r="J39" s="189"/>
      <c r="K39" s="188"/>
      <c r="L39" s="188"/>
      <c r="M39" s="188"/>
      <c r="N39" s="188"/>
      <c r="O39" s="188"/>
      <c r="P39" s="188"/>
      <c r="Q39" s="188"/>
      <c r="R39" s="188"/>
    </row>
    <row r="40" spans="10:18" ht="30.75" customHeight="1" x14ac:dyDescent="0.35">
      <c r="J40" s="189"/>
      <c r="K40" s="188"/>
      <c r="L40" s="188"/>
      <c r="M40" s="188"/>
      <c r="N40" s="188"/>
      <c r="O40" s="188"/>
      <c r="P40" s="188"/>
      <c r="Q40" s="188"/>
      <c r="R40" s="188"/>
    </row>
    <row r="41" spans="10:18" ht="29.25" customHeight="1" x14ac:dyDescent="0.35">
      <c r="J41" s="189"/>
      <c r="K41" s="188"/>
      <c r="L41" s="188"/>
      <c r="M41" s="188"/>
      <c r="N41" s="188"/>
      <c r="O41" s="188"/>
      <c r="P41" s="188"/>
      <c r="Q41" s="188"/>
      <c r="R41" s="188"/>
    </row>
    <row r="42" spans="10:18" x14ac:dyDescent="0.35">
      <c r="J42" s="193"/>
      <c r="K42" s="193"/>
      <c r="L42" s="193"/>
      <c r="M42" s="193"/>
      <c r="N42" s="193"/>
      <c r="O42" s="193"/>
      <c r="P42" s="193"/>
      <c r="Q42" s="193"/>
      <c r="R42" s="193"/>
    </row>
    <row r="43" spans="10:18" ht="30.75" customHeight="1" x14ac:dyDescent="0.35">
      <c r="J43" s="189"/>
      <c r="K43" s="188"/>
      <c r="L43" s="188"/>
      <c r="M43" s="188"/>
      <c r="N43" s="188"/>
      <c r="O43" s="188"/>
      <c r="P43" s="188"/>
      <c r="Q43" s="188"/>
      <c r="R43" s="188"/>
    </row>
    <row r="44" spans="10:18" ht="30" customHeight="1" x14ac:dyDescent="0.35">
      <c r="J44" s="189"/>
      <c r="K44" s="188"/>
      <c r="L44" s="188"/>
      <c r="M44" s="188"/>
      <c r="N44" s="188"/>
      <c r="O44" s="188"/>
      <c r="P44" s="188"/>
      <c r="Q44" s="188"/>
      <c r="R44" s="188"/>
    </row>
    <row r="45" spans="10:18" ht="45" customHeight="1" x14ac:dyDescent="0.35">
      <c r="J45" s="189"/>
      <c r="K45" s="188"/>
      <c r="L45" s="188"/>
      <c r="M45" s="188"/>
      <c r="N45" s="188"/>
      <c r="O45" s="188"/>
      <c r="P45" s="188"/>
      <c r="Q45" s="188"/>
      <c r="R45" s="188"/>
    </row>
    <row r="46" spans="10:18" x14ac:dyDescent="0.35">
      <c r="J46" s="1"/>
    </row>
    <row r="47" spans="10:18" x14ac:dyDescent="0.35">
      <c r="J47" s="189"/>
      <c r="K47" s="189"/>
      <c r="L47" s="189"/>
      <c r="M47" s="189"/>
      <c r="N47" s="189"/>
      <c r="O47" s="189"/>
      <c r="P47" s="189"/>
      <c r="Q47" s="189"/>
      <c r="R47" s="189"/>
    </row>
    <row r="48" spans="10:18" x14ac:dyDescent="0.35">
      <c r="J48" s="29"/>
      <c r="K48" s="29"/>
      <c r="L48" s="29"/>
      <c r="M48" s="29"/>
      <c r="N48" s="29"/>
      <c r="O48" s="29"/>
      <c r="P48" s="29"/>
      <c r="Q48" s="29"/>
      <c r="R48" s="29"/>
    </row>
    <row r="49" spans="1:18" ht="31.5" customHeight="1" x14ac:dyDescent="0.35">
      <c r="J49" s="190"/>
      <c r="K49" s="191"/>
      <c r="L49" s="191"/>
      <c r="M49" s="191"/>
      <c r="N49" s="191"/>
      <c r="O49" s="191"/>
      <c r="P49" s="191"/>
      <c r="Q49" s="191"/>
      <c r="R49" s="191"/>
    </row>
    <row r="50" spans="1:18" x14ac:dyDescent="0.35">
      <c r="J50" s="188"/>
      <c r="K50" s="188"/>
      <c r="L50" s="188"/>
      <c r="M50" s="188"/>
      <c r="N50" s="188"/>
      <c r="O50" s="188"/>
      <c r="P50" s="188"/>
      <c r="Q50" s="188"/>
      <c r="R50" s="188"/>
    </row>
    <row r="51" spans="1:18" x14ac:dyDescent="0.35">
      <c r="J51" s="191"/>
      <c r="K51" s="191"/>
      <c r="L51" s="191"/>
      <c r="M51" s="191"/>
      <c r="N51" s="191"/>
      <c r="O51" s="191"/>
      <c r="P51" s="191"/>
      <c r="Q51" s="191"/>
      <c r="R51" s="191"/>
    </row>
    <row r="52" spans="1:18" x14ac:dyDescent="0.35">
      <c r="J52" s="28"/>
      <c r="K52" s="28"/>
      <c r="L52" s="28"/>
      <c r="M52" s="28"/>
      <c r="N52" s="27"/>
      <c r="O52" s="27"/>
      <c r="P52" s="27"/>
      <c r="Q52" s="27"/>
      <c r="R52" s="27"/>
    </row>
    <row r="53" spans="1:18" ht="123.75" customHeight="1" x14ac:dyDescent="0.35">
      <c r="K53" s="2"/>
      <c r="L53" s="1"/>
      <c r="M53" s="1"/>
      <c r="N53" s="1"/>
      <c r="O53" s="1"/>
      <c r="P53" s="1"/>
      <c r="Q53" s="1"/>
      <c r="R53" s="1"/>
    </row>
    <row r="54" spans="1:18" x14ac:dyDescent="0.35">
      <c r="A54" s="26"/>
      <c r="B54" s="27"/>
      <c r="C54" s="27"/>
      <c r="D54" s="27"/>
      <c r="E54" s="27"/>
      <c r="F54" s="27"/>
      <c r="G54" s="27"/>
      <c r="H54" s="27"/>
      <c r="I54" s="27"/>
    </row>
    <row r="55" spans="1:18" x14ac:dyDescent="0.35">
      <c r="A55" s="192"/>
      <c r="B55" s="192"/>
      <c r="C55" s="192"/>
      <c r="D55" s="192"/>
      <c r="E55" s="192"/>
      <c r="F55" s="192"/>
      <c r="G55" s="192"/>
      <c r="H55" s="192"/>
      <c r="I55" s="192"/>
    </row>
    <row r="56" spans="1:18" x14ac:dyDescent="0.35">
      <c r="A56" s="188"/>
      <c r="B56" s="188"/>
      <c r="C56" s="188"/>
      <c r="D56" s="188"/>
      <c r="E56" s="188"/>
      <c r="F56" s="188"/>
      <c r="G56" s="188"/>
      <c r="H56" s="188"/>
      <c r="I56" s="188"/>
    </row>
    <row r="57" spans="1:18" x14ac:dyDescent="0.35">
      <c r="A57" s="188"/>
      <c r="B57" s="188"/>
      <c r="C57" s="188"/>
      <c r="D57" s="188"/>
      <c r="E57" s="188"/>
      <c r="F57" s="188"/>
      <c r="G57" s="188"/>
      <c r="H57" s="188"/>
      <c r="I57" s="188"/>
    </row>
    <row r="58" spans="1:18" x14ac:dyDescent="0.35">
      <c r="A58" s="188"/>
      <c r="B58" s="188"/>
      <c r="C58" s="188"/>
      <c r="D58" s="188"/>
      <c r="E58" s="188"/>
      <c r="F58" s="188"/>
      <c r="G58" s="188"/>
      <c r="H58" s="188"/>
      <c r="I58" s="188"/>
    </row>
    <row r="59" spans="1:18" x14ac:dyDescent="0.35">
      <c r="A59" s="188"/>
      <c r="B59" s="188"/>
      <c r="C59" s="188"/>
      <c r="D59" s="188"/>
      <c r="E59" s="188"/>
      <c r="F59" s="188"/>
      <c r="G59" s="188"/>
      <c r="H59" s="188"/>
      <c r="I59" s="188"/>
    </row>
    <row r="60" spans="1:18" x14ac:dyDescent="0.35">
      <c r="A60" s="188"/>
      <c r="B60" s="188"/>
      <c r="C60" s="188"/>
      <c r="D60" s="188"/>
      <c r="E60" s="188"/>
      <c r="F60" s="188"/>
      <c r="G60" s="188"/>
      <c r="H60" s="188"/>
      <c r="I60" s="188"/>
    </row>
    <row r="61" spans="1:18" x14ac:dyDescent="0.35">
      <c r="A61" s="188"/>
      <c r="B61" s="188"/>
      <c r="C61" s="188"/>
      <c r="D61" s="188"/>
      <c r="E61" s="188"/>
      <c r="F61" s="188"/>
      <c r="G61" s="188"/>
      <c r="H61" s="188"/>
      <c r="I61" s="188"/>
    </row>
    <row r="62" spans="1:18" x14ac:dyDescent="0.35">
      <c r="A62" s="188"/>
      <c r="B62" s="188"/>
      <c r="C62" s="188"/>
      <c r="D62" s="188"/>
      <c r="E62" s="188"/>
      <c r="F62" s="188"/>
      <c r="G62" s="188"/>
      <c r="H62" s="188"/>
      <c r="I62" s="188"/>
    </row>
    <row r="63" spans="1:18" x14ac:dyDescent="0.35">
      <c r="A63" s="188"/>
      <c r="B63" s="188"/>
      <c r="C63" s="188"/>
      <c r="D63" s="188"/>
      <c r="E63" s="188"/>
      <c r="F63" s="188"/>
      <c r="G63" s="188"/>
      <c r="H63" s="188"/>
      <c r="I63" s="188"/>
    </row>
    <row r="64" spans="1:18" x14ac:dyDescent="0.35">
      <c r="A64" s="188"/>
      <c r="B64" s="188"/>
      <c r="C64" s="188"/>
      <c r="D64" s="188"/>
      <c r="E64" s="188"/>
      <c r="F64" s="188"/>
      <c r="G64" s="188"/>
      <c r="H64" s="188"/>
      <c r="I64" s="188"/>
    </row>
    <row r="65" spans="1:9" x14ac:dyDescent="0.35">
      <c r="A65" s="188"/>
      <c r="B65" s="188"/>
      <c r="C65" s="188"/>
      <c r="D65" s="188"/>
      <c r="E65" s="188"/>
      <c r="F65" s="188"/>
      <c r="G65" s="188"/>
      <c r="H65" s="188"/>
      <c r="I65" s="188"/>
    </row>
    <row r="66" spans="1:9" x14ac:dyDescent="0.35">
      <c r="A66" s="188"/>
      <c r="B66" s="188"/>
      <c r="C66" s="188"/>
      <c r="D66" s="188"/>
      <c r="E66" s="188"/>
      <c r="F66" s="188"/>
      <c r="G66" s="188"/>
      <c r="H66" s="188"/>
      <c r="I66" s="188"/>
    </row>
    <row r="67" spans="1:9" x14ac:dyDescent="0.35">
      <c r="A67" s="188"/>
      <c r="B67" s="188"/>
      <c r="C67" s="188"/>
      <c r="D67" s="188"/>
      <c r="E67" s="188"/>
      <c r="F67" s="188"/>
      <c r="G67" s="188"/>
      <c r="H67" s="188"/>
      <c r="I67" s="188"/>
    </row>
    <row r="68" spans="1:9" x14ac:dyDescent="0.35">
      <c r="A68" s="188"/>
      <c r="B68" s="188"/>
      <c r="C68" s="188"/>
      <c r="D68" s="188"/>
      <c r="E68" s="188"/>
      <c r="F68" s="188"/>
      <c r="G68" s="188"/>
      <c r="H68" s="188"/>
      <c r="I68" s="188"/>
    </row>
    <row r="69" spans="1:9" x14ac:dyDescent="0.35">
      <c r="A69" s="188"/>
      <c r="B69" s="188"/>
      <c r="C69" s="188"/>
      <c r="D69" s="188"/>
      <c r="E69" s="188"/>
      <c r="F69" s="188"/>
      <c r="G69" s="188"/>
      <c r="H69" s="188"/>
      <c r="I69" s="188"/>
    </row>
    <row r="70" spans="1:9" x14ac:dyDescent="0.35">
      <c r="A70" s="188"/>
      <c r="B70" s="188"/>
      <c r="C70" s="188"/>
      <c r="D70" s="188"/>
      <c r="E70" s="188"/>
      <c r="F70" s="188"/>
      <c r="G70" s="188"/>
      <c r="H70" s="188"/>
      <c r="I70" s="188"/>
    </row>
    <row r="71" spans="1:9" x14ac:dyDescent="0.35">
      <c r="A71" s="188"/>
      <c r="B71" s="188"/>
      <c r="C71" s="188"/>
      <c r="D71" s="188"/>
      <c r="E71" s="188"/>
      <c r="F71" s="188"/>
      <c r="G71" s="188"/>
      <c r="H71" s="188"/>
      <c r="I71" s="188"/>
    </row>
    <row r="72" spans="1:9" x14ac:dyDescent="0.35">
      <c r="A72" s="188"/>
      <c r="B72" s="188"/>
      <c r="C72" s="188"/>
      <c r="D72" s="188"/>
      <c r="E72" s="188"/>
      <c r="F72" s="188"/>
      <c r="G72" s="188"/>
      <c r="H72" s="188"/>
      <c r="I72" s="188"/>
    </row>
    <row r="73" spans="1:9" x14ac:dyDescent="0.35">
      <c r="A73" s="188"/>
      <c r="B73" s="188"/>
      <c r="C73" s="188"/>
      <c r="D73" s="188"/>
      <c r="E73" s="188"/>
      <c r="F73" s="188"/>
      <c r="G73" s="188"/>
      <c r="H73" s="188"/>
      <c r="I73" s="188"/>
    </row>
    <row r="74" spans="1:9" x14ac:dyDescent="0.35">
      <c r="A74" s="188"/>
      <c r="B74" s="188"/>
      <c r="C74" s="188"/>
      <c r="D74" s="188"/>
      <c r="E74" s="188"/>
      <c r="F74" s="188"/>
      <c r="G74" s="188"/>
      <c r="H74" s="188"/>
      <c r="I74" s="188"/>
    </row>
    <row r="75" spans="1:9" x14ac:dyDescent="0.35">
      <c r="A75" s="188"/>
      <c r="B75" s="188"/>
      <c r="C75" s="188"/>
      <c r="D75" s="188"/>
      <c r="E75" s="188"/>
      <c r="F75" s="188"/>
      <c r="G75" s="188"/>
      <c r="H75" s="188"/>
      <c r="I75" s="188"/>
    </row>
    <row r="76" spans="1:9" x14ac:dyDescent="0.35">
      <c r="A76" s="188"/>
      <c r="B76" s="188"/>
      <c r="C76" s="188"/>
      <c r="D76" s="188"/>
      <c r="E76" s="188"/>
      <c r="F76" s="188"/>
      <c r="G76" s="188"/>
      <c r="H76" s="188"/>
      <c r="I76" s="188"/>
    </row>
    <row r="77" spans="1:9" x14ac:dyDescent="0.35">
      <c r="A77" s="188"/>
      <c r="B77" s="188"/>
      <c r="C77" s="188"/>
      <c r="D77" s="188"/>
      <c r="E77" s="188"/>
      <c r="F77" s="188"/>
      <c r="G77" s="188"/>
      <c r="H77" s="188"/>
      <c r="I77" s="188"/>
    </row>
  </sheetData>
  <sheetProtection sheet="1" objects="1" scenarios="1"/>
  <mergeCells count="64">
    <mergeCell ref="A17:I17"/>
    <mergeCell ref="A18:I18"/>
    <mergeCell ref="J34:R34"/>
    <mergeCell ref="J35:R35"/>
    <mergeCell ref="A20:I20"/>
    <mergeCell ref="A21:I21"/>
    <mergeCell ref="A22:I22"/>
    <mergeCell ref="A23:I23"/>
    <mergeCell ref="J33:R33"/>
    <mergeCell ref="A14:I14"/>
    <mergeCell ref="A9:I9"/>
    <mergeCell ref="B4:H5"/>
    <mergeCell ref="J30:R30"/>
    <mergeCell ref="J32:R32"/>
    <mergeCell ref="J29:R29"/>
    <mergeCell ref="J31:R31"/>
    <mergeCell ref="A24:I24"/>
    <mergeCell ref="A25:I25"/>
    <mergeCell ref="A16:I16"/>
    <mergeCell ref="A7:I7"/>
    <mergeCell ref="A8:I8"/>
    <mergeCell ref="A10:I10"/>
    <mergeCell ref="A11:I11"/>
    <mergeCell ref="A12:I12"/>
    <mergeCell ref="A13:I13"/>
    <mergeCell ref="J36:R36"/>
    <mergeCell ref="J38:R38"/>
    <mergeCell ref="J37:R37"/>
    <mergeCell ref="J39:R39"/>
    <mergeCell ref="A26:I26"/>
    <mergeCell ref="A27:I27"/>
    <mergeCell ref="J40:R40"/>
    <mergeCell ref="J41:R41"/>
    <mergeCell ref="J42:R42"/>
    <mergeCell ref="J43:R43"/>
    <mergeCell ref="J44:R44"/>
    <mergeCell ref="J45:R45"/>
    <mergeCell ref="J49:R49"/>
    <mergeCell ref="J50:R50"/>
    <mergeCell ref="J51:R51"/>
    <mergeCell ref="A55:I55"/>
    <mergeCell ref="A56:I56"/>
    <mergeCell ref="J47:R47"/>
    <mergeCell ref="A57:I57"/>
    <mergeCell ref="A58:I58"/>
    <mergeCell ref="A59:I59"/>
    <mergeCell ref="A60:I60"/>
    <mergeCell ref="A61:I61"/>
    <mergeCell ref="A62:I62"/>
    <mergeCell ref="A63:I63"/>
    <mergeCell ref="A64:I64"/>
    <mergeCell ref="A65:I65"/>
    <mergeCell ref="A66:I66"/>
    <mergeCell ref="A67:I67"/>
    <mergeCell ref="A68:I68"/>
    <mergeCell ref="A69:I69"/>
    <mergeCell ref="A76:I76"/>
    <mergeCell ref="A77:I77"/>
    <mergeCell ref="A70:I70"/>
    <mergeCell ref="A71:I71"/>
    <mergeCell ref="A72:I72"/>
    <mergeCell ref="A73:I73"/>
    <mergeCell ref="A74:I74"/>
    <mergeCell ref="A75:I75"/>
  </mergeCells>
  <pageMargins left="0.7" right="0.7" top="0.75" bottom="0.75" header="0.3" footer="0.3"/>
  <pageSetup paperSize="9" scale="4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A07F-976D-4A90-AEF6-B6992CBF641F}">
  <sheetPr>
    <tabColor rgb="FF807DFF"/>
    <pageSetUpPr fitToPage="1"/>
  </sheetPr>
  <dimension ref="A2:J300"/>
  <sheetViews>
    <sheetView showGridLines="0" zoomScale="88" zoomScaleNormal="100" workbookViewId="0">
      <selection activeCell="C23" sqref="C23"/>
    </sheetView>
  </sheetViews>
  <sheetFormatPr baseColWidth="10" defaultColWidth="10.81640625" defaultRowHeight="13.5" x14ac:dyDescent="0.25"/>
  <cols>
    <col min="1" max="1" width="15.26953125" style="17" customWidth="1"/>
    <col min="2" max="2" width="22.54296875" style="17" customWidth="1"/>
    <col min="3" max="3" width="22.1796875" style="17" customWidth="1"/>
    <col min="4" max="4" width="18" style="17" customWidth="1"/>
    <col min="5" max="5" width="12.54296875" style="17" customWidth="1"/>
    <col min="6" max="6" width="13.7265625" style="17" customWidth="1"/>
    <col min="7" max="7" width="14.26953125" style="17" customWidth="1"/>
    <col min="8" max="8" width="9.26953125" style="25" customWidth="1"/>
    <col min="9" max="9" width="12.54296875" style="25" customWidth="1"/>
    <col min="10" max="10" width="24" style="25" customWidth="1"/>
    <col min="11" max="16384" width="10.81640625" style="17"/>
  </cols>
  <sheetData>
    <row r="2" spans="1:10" ht="15" customHeight="1" x14ac:dyDescent="0.45">
      <c r="E2" s="39" t="s">
        <v>1</v>
      </c>
      <c r="F2" s="186"/>
      <c r="H2" s="40"/>
      <c r="I2" s="164" t="s">
        <v>2</v>
      </c>
      <c r="J2" s="165" t="s">
        <v>3</v>
      </c>
    </row>
    <row r="3" spans="1:10" ht="14" x14ac:dyDescent="0.3">
      <c r="F3" s="19"/>
      <c r="H3" s="17"/>
      <c r="I3" s="17"/>
      <c r="J3" s="17"/>
    </row>
    <row r="4" spans="1:10" ht="14" x14ac:dyDescent="0.3">
      <c r="F4" s="19"/>
      <c r="H4" s="17"/>
      <c r="I4" s="17"/>
      <c r="J4" s="17"/>
    </row>
    <row r="5" spans="1:10" x14ac:dyDescent="0.25">
      <c r="H5" s="17"/>
      <c r="I5" s="17"/>
      <c r="J5" s="17"/>
    </row>
    <row r="6" spans="1:10" ht="14" x14ac:dyDescent="0.3">
      <c r="D6" s="20"/>
      <c r="E6" s="20"/>
      <c r="F6" s="20"/>
      <c r="G6" s="20"/>
      <c r="H6" s="18"/>
      <c r="I6" s="18"/>
      <c r="J6" s="18"/>
    </row>
    <row r="7" spans="1:10" ht="14" x14ac:dyDescent="0.3">
      <c r="A7" s="21"/>
      <c r="B7" s="21"/>
      <c r="C7" s="21"/>
      <c r="D7" s="20"/>
      <c r="E7" s="20"/>
      <c r="F7" s="12"/>
      <c r="G7" s="22"/>
      <c r="H7" s="18"/>
      <c r="I7" s="18"/>
      <c r="J7" s="18"/>
    </row>
    <row r="8" spans="1:10" ht="14" x14ac:dyDescent="0.3">
      <c r="A8" s="21"/>
      <c r="B8" s="21"/>
      <c r="C8" s="21"/>
      <c r="D8" s="20"/>
      <c r="E8" s="20"/>
      <c r="F8" s="12"/>
      <c r="G8" s="22"/>
      <c r="H8" s="18"/>
      <c r="I8" s="18"/>
      <c r="J8" s="18"/>
    </row>
    <row r="9" spans="1:10" ht="14" x14ac:dyDescent="0.3">
      <c r="A9" s="21"/>
      <c r="B9" s="21"/>
      <c r="C9" s="21"/>
      <c r="D9" s="20"/>
      <c r="E9" s="20"/>
      <c r="F9" s="12"/>
      <c r="G9" s="22"/>
      <c r="H9" s="18"/>
      <c r="I9" s="23"/>
      <c r="J9" s="23"/>
    </row>
    <row r="10" spans="1:10" ht="14" x14ac:dyDescent="0.3">
      <c r="C10" s="21"/>
      <c r="D10" s="20"/>
      <c r="E10" s="20"/>
      <c r="F10" s="20"/>
      <c r="G10" s="20"/>
      <c r="H10" s="18"/>
      <c r="I10" s="23"/>
      <c r="J10" s="23"/>
    </row>
    <row r="11" spans="1:10" ht="14" x14ac:dyDescent="0.3">
      <c r="C11" s="21"/>
      <c r="D11" s="20"/>
      <c r="E11" s="20"/>
      <c r="F11" s="20"/>
      <c r="G11" s="20"/>
      <c r="H11" s="18"/>
      <c r="I11" s="23"/>
      <c r="J11" s="23"/>
    </row>
    <row r="12" spans="1:10" x14ac:dyDescent="0.25">
      <c r="H12" s="17"/>
      <c r="I12" s="17"/>
      <c r="J12" s="17"/>
    </row>
    <row r="13" spans="1:10" ht="20" x14ac:dyDescent="0.25">
      <c r="A13" s="196" t="s">
        <v>4</v>
      </c>
      <c r="B13" s="197"/>
      <c r="C13" s="197"/>
      <c r="D13" s="197"/>
      <c r="E13" s="197"/>
      <c r="F13" s="197"/>
      <c r="G13" s="197"/>
      <c r="H13" s="197"/>
      <c r="I13" s="197"/>
      <c r="J13" s="197"/>
    </row>
    <row r="14" spans="1:10" ht="14.5" x14ac:dyDescent="0.25">
      <c r="A14" s="53"/>
      <c r="B14" s="53"/>
      <c r="C14" s="53"/>
      <c r="D14" s="53"/>
      <c r="E14" s="53"/>
      <c r="F14" s="53"/>
      <c r="G14" s="53"/>
      <c r="H14" s="53"/>
      <c r="I14" s="53"/>
      <c r="J14" s="53"/>
    </row>
    <row r="15" spans="1:10" ht="14.5" x14ac:dyDescent="0.25">
      <c r="A15" s="53"/>
      <c r="B15" s="53"/>
      <c r="C15" s="53"/>
      <c r="D15" s="53"/>
      <c r="E15" s="53"/>
      <c r="F15" s="53"/>
      <c r="G15" s="53"/>
      <c r="H15" s="53"/>
      <c r="I15" s="53"/>
      <c r="J15" s="53"/>
    </row>
    <row r="16" spans="1:10" ht="20" x14ac:dyDescent="0.25">
      <c r="A16" s="196" t="s">
        <v>5</v>
      </c>
      <c r="B16" s="197"/>
      <c r="C16" s="197"/>
      <c r="D16" s="197"/>
      <c r="E16" s="197"/>
      <c r="F16" s="197"/>
      <c r="G16" s="197"/>
      <c r="H16" s="197"/>
      <c r="I16" s="197"/>
      <c r="J16" s="197"/>
    </row>
    <row r="17" spans="1:10" ht="15" x14ac:dyDescent="0.4">
      <c r="A17" s="48"/>
      <c r="B17" s="48"/>
      <c r="C17" s="48"/>
      <c r="D17" s="48"/>
      <c r="E17" s="48"/>
      <c r="F17" s="48"/>
      <c r="G17" s="48"/>
      <c r="H17" s="48"/>
      <c r="I17" s="48"/>
      <c r="J17" s="48"/>
    </row>
    <row r="18" spans="1:10" ht="45" customHeight="1" x14ac:dyDescent="0.4">
      <c r="A18" s="198" t="s">
        <v>6</v>
      </c>
      <c r="B18" s="198"/>
      <c r="C18" s="162" t="s">
        <v>7</v>
      </c>
      <c r="D18" s="160"/>
      <c r="E18" s="50"/>
      <c r="F18" s="50"/>
      <c r="G18" s="51"/>
      <c r="H18" s="52"/>
      <c r="I18" s="52"/>
      <c r="J18" s="52"/>
    </row>
    <row r="19" spans="1:10" ht="55.5" customHeight="1" x14ac:dyDescent="0.25">
      <c r="A19" s="199" t="s">
        <v>8</v>
      </c>
      <c r="B19" s="200"/>
      <c r="C19" s="163">
        <f>SUM(J23:J188)/1000</f>
        <v>0</v>
      </c>
      <c r="D19" s="161"/>
      <c r="E19" s="201" t="s">
        <v>9</v>
      </c>
      <c r="F19" s="201"/>
      <c r="G19" s="201"/>
      <c r="H19" s="201"/>
      <c r="I19" s="201"/>
      <c r="J19" s="46"/>
    </row>
    <row r="20" spans="1:10" ht="15" x14ac:dyDescent="0.4">
      <c r="A20" s="54"/>
      <c r="B20" s="54"/>
      <c r="C20" s="51"/>
      <c r="D20" s="51"/>
      <c r="E20" s="51"/>
      <c r="F20" s="55"/>
      <c r="G20" s="49"/>
      <c r="H20" s="52"/>
      <c r="I20" s="52"/>
      <c r="J20" s="52"/>
    </row>
    <row r="21" spans="1:10" ht="45" customHeight="1" x14ac:dyDescent="0.4">
      <c r="A21" s="49"/>
      <c r="B21" s="49"/>
      <c r="C21" s="49"/>
      <c r="D21" s="49"/>
      <c r="E21" s="49"/>
      <c r="F21" s="49"/>
      <c r="G21" s="49"/>
      <c r="H21" s="56"/>
      <c r="I21" s="56"/>
      <c r="J21" s="156"/>
    </row>
    <row r="22" spans="1:10" ht="67.5" customHeight="1" x14ac:dyDescent="0.25">
      <c r="A22" s="43" t="s">
        <v>10</v>
      </c>
      <c r="B22" s="43" t="s">
        <v>11</v>
      </c>
      <c r="C22" s="43" t="s">
        <v>12</v>
      </c>
      <c r="D22" s="43" t="s">
        <v>13</v>
      </c>
      <c r="E22" s="43" t="s">
        <v>14</v>
      </c>
      <c r="F22" s="43" t="s">
        <v>15</v>
      </c>
      <c r="G22" s="43" t="s">
        <v>16</v>
      </c>
      <c r="H22" s="43" t="s">
        <v>17</v>
      </c>
      <c r="I22" s="43" t="s">
        <v>18</v>
      </c>
      <c r="J22" s="166" t="s">
        <v>19</v>
      </c>
    </row>
    <row r="23" spans="1:10" s="7" customFormat="1" ht="46" customHeight="1" x14ac:dyDescent="0.35">
      <c r="A23" s="183"/>
      <c r="B23" s="44"/>
      <c r="C23" s="44"/>
      <c r="D23" s="44"/>
      <c r="E23" s="45" t="e">
        <f>VLOOKUP($D23,'Liste de produits types'!$A$2:$E$142,2,FALSE)</f>
        <v>#N/A</v>
      </c>
      <c r="F23" s="45" t="e">
        <f>VLOOKUP($D23,'Liste de produits types'!$A$2:$E$142,3,FALSE)</f>
        <v>#N/A</v>
      </c>
      <c r="G23" s="45" t="e">
        <f>VLOOKUP($D23,'Liste de produits types'!$A$2:$E$142,4,FALSE)</f>
        <v>#N/A</v>
      </c>
      <c r="H23" s="44"/>
      <c r="I23" s="44"/>
      <c r="J23" s="44"/>
    </row>
    <row r="24" spans="1:10" s="7" customFormat="1" ht="48" customHeight="1" x14ac:dyDescent="0.35">
      <c r="A24" s="184"/>
      <c r="B24" s="44"/>
      <c r="C24" s="44"/>
      <c r="D24" s="44"/>
      <c r="E24" s="45" t="e">
        <f>VLOOKUP($D24,'Liste de produits types'!$A$2:$E$142,2,FALSE)</f>
        <v>#N/A</v>
      </c>
      <c r="F24" s="45" t="e">
        <f>VLOOKUP($D24,'Liste de produits types'!$A$2:$E$142,3,FALSE)</f>
        <v>#N/A</v>
      </c>
      <c r="G24" s="45" t="e">
        <f>VLOOKUP($D24,'Liste de produits types'!$A$2:$E$142,4,FALSE)</f>
        <v>#N/A</v>
      </c>
      <c r="H24" s="44"/>
      <c r="I24" s="44"/>
      <c r="J24" s="44"/>
    </row>
    <row r="25" spans="1:10" s="7" customFormat="1" ht="37.5" customHeight="1" x14ac:dyDescent="0.35">
      <c r="A25" s="184"/>
      <c r="B25" s="44"/>
      <c r="C25" s="44"/>
      <c r="D25" s="44"/>
      <c r="E25" s="45" t="e">
        <f>VLOOKUP($D25,'Liste de produits types'!$A$2:$E$142,2,FALSE)</f>
        <v>#N/A</v>
      </c>
      <c r="F25" s="45" t="e">
        <f>VLOOKUP($D25,'Liste de produits types'!$A$2:$E$142,3,FALSE)</f>
        <v>#N/A</v>
      </c>
      <c r="G25" s="45" t="e">
        <f>VLOOKUP($D25,'Liste de produits types'!$A$2:$E$142,4,FALSE)</f>
        <v>#N/A</v>
      </c>
      <c r="H25" s="44"/>
      <c r="I25" s="44"/>
      <c r="J25" s="44"/>
    </row>
    <row r="26" spans="1:10" s="7" customFormat="1" ht="36" customHeight="1" x14ac:dyDescent="0.35">
      <c r="A26" s="184"/>
      <c r="B26" s="44"/>
      <c r="C26" s="44"/>
      <c r="D26" s="44"/>
      <c r="E26" s="45" t="e">
        <f>VLOOKUP($D26,'Liste de produits types'!$A$2:$E$142,2,FALSE)</f>
        <v>#N/A</v>
      </c>
      <c r="F26" s="45" t="e">
        <f>VLOOKUP($D26,'Liste de produits types'!$A$2:$E$142,3,FALSE)</f>
        <v>#N/A</v>
      </c>
      <c r="G26" s="45" t="e">
        <f>VLOOKUP($D26,'Liste de produits types'!$A$2:$E$142,4,FALSE)</f>
        <v>#N/A</v>
      </c>
      <c r="H26" s="44"/>
      <c r="I26" s="44"/>
      <c r="J26" s="44"/>
    </row>
    <row r="27" spans="1:10" s="7" customFormat="1" ht="32.5" customHeight="1" x14ac:dyDescent="0.35">
      <c r="A27" s="184"/>
      <c r="B27" s="44"/>
      <c r="C27" s="44"/>
      <c r="D27" s="44"/>
      <c r="E27" s="45" t="e">
        <f>VLOOKUP($D27,'Liste de produits types'!$A$2:$E$142,2,FALSE)</f>
        <v>#N/A</v>
      </c>
      <c r="F27" s="45" t="e">
        <f>VLOOKUP($D27,'Liste de produits types'!$A$2:$E$142,3,FALSE)</f>
        <v>#N/A</v>
      </c>
      <c r="G27" s="45" t="e">
        <f>VLOOKUP($D27,'Liste de produits types'!$A$2:$E$142,4,FALSE)</f>
        <v>#N/A</v>
      </c>
      <c r="H27" s="44"/>
      <c r="I27" s="44"/>
      <c r="J27" s="44"/>
    </row>
    <row r="28" spans="1:10" s="7" customFormat="1" ht="34" customHeight="1" x14ac:dyDescent="0.35">
      <c r="A28" s="184"/>
      <c r="B28" s="44"/>
      <c r="C28" s="44"/>
      <c r="D28" s="44"/>
      <c r="E28" s="45" t="e">
        <f>VLOOKUP($D28,'Liste de produits types'!$A$2:$E$142,2,FALSE)</f>
        <v>#N/A</v>
      </c>
      <c r="F28" s="45" t="e">
        <f>VLOOKUP($D28,'Liste de produits types'!$A$2:$E$142,3,FALSE)</f>
        <v>#N/A</v>
      </c>
      <c r="G28" s="45" t="e">
        <f>VLOOKUP($D28,'Liste de produits types'!$A$2:$E$142,4,FALSE)</f>
        <v>#N/A</v>
      </c>
      <c r="H28" s="44"/>
      <c r="I28" s="44"/>
      <c r="J28" s="44"/>
    </row>
    <row r="29" spans="1:10" s="7" customFormat="1" ht="36.65" customHeight="1" x14ac:dyDescent="0.35">
      <c r="A29" s="184"/>
      <c r="B29" s="44"/>
      <c r="C29" s="44"/>
      <c r="D29" s="44"/>
      <c r="E29" s="45" t="e">
        <f>VLOOKUP($D29,'Liste de produits types'!$A$2:$E$142,2,FALSE)</f>
        <v>#N/A</v>
      </c>
      <c r="F29" s="45" t="e">
        <f>VLOOKUP($D29,'Liste de produits types'!$A$2:$E$142,3,FALSE)</f>
        <v>#N/A</v>
      </c>
      <c r="G29" s="45" t="e">
        <f>VLOOKUP($D29,'Liste de produits types'!$A$2:$E$142,4,FALSE)</f>
        <v>#N/A</v>
      </c>
      <c r="H29" s="44"/>
      <c r="I29" s="44"/>
      <c r="J29" s="44"/>
    </row>
    <row r="30" spans="1:10" s="7" customFormat="1" ht="25.5" customHeight="1" x14ac:dyDescent="0.35">
      <c r="A30" s="184"/>
      <c r="B30" s="44"/>
      <c r="C30" s="44"/>
      <c r="D30" s="44"/>
      <c r="E30" s="45" t="e">
        <f>VLOOKUP($D30,'Liste de produits types'!$A$2:$E$142,2,FALSE)</f>
        <v>#N/A</v>
      </c>
      <c r="F30" s="45" t="e">
        <f>VLOOKUP($D30,'Liste de produits types'!$A$2:$E$142,3,FALSE)</f>
        <v>#N/A</v>
      </c>
      <c r="G30" s="45" t="e">
        <f>VLOOKUP($D30,'Liste de produits types'!$A$2:$E$142,4,FALSE)</f>
        <v>#N/A</v>
      </c>
      <c r="H30" s="44"/>
      <c r="I30" s="44"/>
      <c r="J30" s="44"/>
    </row>
    <row r="31" spans="1:10" s="7" customFormat="1" ht="25.5" customHeight="1" x14ac:dyDescent="0.35">
      <c r="A31" s="184"/>
      <c r="B31" s="44"/>
      <c r="C31" s="44"/>
      <c r="D31" s="44"/>
      <c r="E31" s="45" t="e">
        <f>VLOOKUP($D31,'Liste de produits types'!$A$2:$E$142,2,FALSE)</f>
        <v>#N/A</v>
      </c>
      <c r="F31" s="45" t="e">
        <f>VLOOKUP($D31,'Liste de produits types'!$A$2:$E$142,3,FALSE)</f>
        <v>#N/A</v>
      </c>
      <c r="G31" s="45" t="e">
        <f>VLOOKUP($D31,'Liste de produits types'!$A$2:$E$142,4,FALSE)</f>
        <v>#N/A</v>
      </c>
      <c r="H31" s="44"/>
      <c r="I31" s="44"/>
      <c r="J31" s="44"/>
    </row>
    <row r="32" spans="1:10" s="7" customFormat="1" ht="25.5" customHeight="1" x14ac:dyDescent="0.35">
      <c r="A32" s="184"/>
      <c r="B32" s="44"/>
      <c r="C32" s="44"/>
      <c r="D32" s="44"/>
      <c r="E32" s="45" t="e">
        <f>VLOOKUP($D32,'Liste de produits types'!$A$2:$E$142,2,FALSE)</f>
        <v>#N/A</v>
      </c>
      <c r="F32" s="45" t="e">
        <f>VLOOKUP($D32,'Liste de produits types'!$A$2:$E$142,3,FALSE)</f>
        <v>#N/A</v>
      </c>
      <c r="G32" s="45" t="e">
        <f>VLOOKUP($D32,'Liste de produits types'!$A$2:$E$142,4,FALSE)</f>
        <v>#N/A</v>
      </c>
      <c r="H32" s="44"/>
      <c r="I32" s="44"/>
      <c r="J32" s="44"/>
    </row>
    <row r="33" spans="1:10" s="7" customFormat="1" ht="25.5" customHeight="1" x14ac:dyDescent="0.35">
      <c r="A33" s="184"/>
      <c r="B33" s="44"/>
      <c r="C33" s="44"/>
      <c r="D33" s="44"/>
      <c r="E33" s="45" t="e">
        <f>VLOOKUP($D33,'Liste de produits types'!$A$2:$E$142,2,FALSE)</f>
        <v>#N/A</v>
      </c>
      <c r="F33" s="45" t="e">
        <f>VLOOKUP($D33,'Liste de produits types'!$A$2:$E$142,3,FALSE)</f>
        <v>#N/A</v>
      </c>
      <c r="G33" s="45" t="e">
        <f>VLOOKUP($D33,'Liste de produits types'!$A$2:$E$142,4,FALSE)</f>
        <v>#N/A</v>
      </c>
      <c r="H33" s="44"/>
      <c r="I33" s="44"/>
      <c r="J33" s="44"/>
    </row>
    <row r="34" spans="1:10" s="7" customFormat="1" ht="25.5" customHeight="1" x14ac:dyDescent="0.35">
      <c r="A34" s="184"/>
      <c r="B34" s="44"/>
      <c r="C34" s="44"/>
      <c r="D34" s="44"/>
      <c r="E34" s="45" t="e">
        <f>VLOOKUP($D34,'Liste de produits types'!$A$2:$E$142,2,FALSE)</f>
        <v>#N/A</v>
      </c>
      <c r="F34" s="45" t="e">
        <f>VLOOKUP($D34,'Liste de produits types'!$A$2:$E$142,3,FALSE)</f>
        <v>#N/A</v>
      </c>
      <c r="G34" s="45" t="e">
        <f>VLOOKUP($D34,'Liste de produits types'!$A$2:$E$142,4,FALSE)</f>
        <v>#N/A</v>
      </c>
      <c r="H34" s="44"/>
      <c r="I34" s="44"/>
      <c r="J34" s="44"/>
    </row>
    <row r="35" spans="1:10" s="7" customFormat="1" ht="25.5" customHeight="1" x14ac:dyDescent="0.35">
      <c r="A35" s="184"/>
      <c r="B35" s="44"/>
      <c r="C35" s="44"/>
      <c r="D35" s="44"/>
      <c r="E35" s="45" t="e">
        <f>VLOOKUP($D35,'Liste de produits types'!$A$2:$E$142,2,FALSE)</f>
        <v>#N/A</v>
      </c>
      <c r="F35" s="45" t="e">
        <f>VLOOKUP($D35,'Liste de produits types'!$A$2:$E$142,3,FALSE)</f>
        <v>#N/A</v>
      </c>
      <c r="G35" s="45" t="e">
        <f>VLOOKUP($D35,'Liste de produits types'!$A$2:$E$142,4,FALSE)</f>
        <v>#N/A</v>
      </c>
      <c r="H35" s="44"/>
      <c r="I35" s="44"/>
      <c r="J35" s="44"/>
    </row>
    <row r="36" spans="1:10" s="7" customFormat="1" ht="25.5" customHeight="1" x14ac:dyDescent="0.35">
      <c r="A36" s="184"/>
      <c r="B36" s="44"/>
      <c r="C36" s="44"/>
      <c r="D36" s="44"/>
      <c r="E36" s="45" t="e">
        <f>VLOOKUP($D36,'Liste de produits types'!$A$2:$E$142,2,FALSE)</f>
        <v>#N/A</v>
      </c>
      <c r="F36" s="45" t="e">
        <f>VLOOKUP($D36,'Liste de produits types'!$A$2:$E$142,3,FALSE)</f>
        <v>#N/A</v>
      </c>
      <c r="G36" s="45" t="e">
        <f>VLOOKUP($D36,'Liste de produits types'!$A$2:$E$142,4,FALSE)</f>
        <v>#N/A</v>
      </c>
      <c r="H36" s="44"/>
      <c r="I36" s="44"/>
      <c r="J36" s="44"/>
    </row>
    <row r="37" spans="1:10" s="7" customFormat="1" ht="25.5" customHeight="1" x14ac:dyDescent="0.35">
      <c r="A37" s="184"/>
      <c r="B37" s="44"/>
      <c r="C37" s="44"/>
      <c r="D37" s="44"/>
      <c r="E37" s="45" t="e">
        <f>VLOOKUP($D37,'Liste de produits types'!$A$2:$E$142,2,FALSE)</f>
        <v>#N/A</v>
      </c>
      <c r="F37" s="45" t="e">
        <f>VLOOKUP($D37,'Liste de produits types'!$A$2:$E$142,3,FALSE)</f>
        <v>#N/A</v>
      </c>
      <c r="G37" s="45" t="e">
        <f>VLOOKUP($D37,'Liste de produits types'!$A$2:$E$142,4,FALSE)</f>
        <v>#N/A</v>
      </c>
      <c r="H37" s="44"/>
      <c r="I37" s="44"/>
      <c r="J37" s="44"/>
    </row>
    <row r="38" spans="1:10" s="7" customFormat="1" ht="25.5" customHeight="1" x14ac:dyDescent="0.35">
      <c r="A38" s="184"/>
      <c r="B38" s="44"/>
      <c r="C38" s="44"/>
      <c r="D38" s="44"/>
      <c r="E38" s="45" t="e">
        <f>VLOOKUP($D38,'Liste de produits types'!$A$2:$E$142,2,FALSE)</f>
        <v>#N/A</v>
      </c>
      <c r="F38" s="45" t="e">
        <f>VLOOKUP($D38,'Liste de produits types'!$A$2:$E$142,3,FALSE)</f>
        <v>#N/A</v>
      </c>
      <c r="G38" s="45" t="e">
        <f>VLOOKUP($D38,'Liste de produits types'!$A$2:$E$142,4,FALSE)</f>
        <v>#N/A</v>
      </c>
      <c r="H38" s="44"/>
      <c r="I38" s="44"/>
      <c r="J38" s="44"/>
    </row>
    <row r="39" spans="1:10" s="7" customFormat="1" ht="25.5" customHeight="1" x14ac:dyDescent="0.35">
      <c r="A39" s="184"/>
      <c r="B39" s="44"/>
      <c r="C39" s="44"/>
      <c r="D39" s="44"/>
      <c r="E39" s="45" t="e">
        <f>VLOOKUP($D39,'Liste de produits types'!$A$2:$E$142,2,FALSE)</f>
        <v>#N/A</v>
      </c>
      <c r="F39" s="45" t="e">
        <f>VLOOKUP($D39,'Liste de produits types'!$A$2:$E$142,3,FALSE)</f>
        <v>#N/A</v>
      </c>
      <c r="G39" s="45" t="e">
        <f>VLOOKUP($D39,'Liste de produits types'!$A$2:$E$142,4,FALSE)</f>
        <v>#N/A</v>
      </c>
      <c r="H39" s="44"/>
      <c r="I39" s="44"/>
      <c r="J39" s="44"/>
    </row>
    <row r="40" spans="1:10" s="7" customFormat="1" ht="25.5" customHeight="1" x14ac:dyDescent="0.35">
      <c r="A40" s="184"/>
      <c r="B40" s="44"/>
      <c r="C40" s="44"/>
      <c r="D40" s="44"/>
      <c r="E40" s="45" t="e">
        <f>VLOOKUP($D40,'Liste de produits types'!$A$2:$E$142,2,FALSE)</f>
        <v>#N/A</v>
      </c>
      <c r="F40" s="45" t="e">
        <f>VLOOKUP($D40,'Liste de produits types'!$A$2:$E$142,3,FALSE)</f>
        <v>#N/A</v>
      </c>
      <c r="G40" s="45" t="e">
        <f>VLOOKUP($D40,'Liste de produits types'!$A$2:$E$142,4,FALSE)</f>
        <v>#N/A</v>
      </c>
      <c r="H40" s="44"/>
      <c r="I40" s="44"/>
      <c r="J40" s="44"/>
    </row>
    <row r="41" spans="1:10" s="7" customFormat="1" ht="25.5" customHeight="1" x14ac:dyDescent="0.35">
      <c r="A41" s="184"/>
      <c r="B41" s="44"/>
      <c r="C41" s="44"/>
      <c r="D41" s="44"/>
      <c r="E41" s="45" t="e">
        <f>VLOOKUP($D41,'Liste de produits types'!$A$2:$E$142,2,FALSE)</f>
        <v>#N/A</v>
      </c>
      <c r="F41" s="45" t="e">
        <f>VLOOKUP($D41,'Liste de produits types'!$A$2:$E$142,3,FALSE)</f>
        <v>#N/A</v>
      </c>
      <c r="G41" s="45" t="e">
        <f>VLOOKUP($D41,'Liste de produits types'!$A$2:$E$142,4,FALSE)</f>
        <v>#N/A</v>
      </c>
      <c r="H41" s="44"/>
      <c r="I41" s="44"/>
      <c r="J41" s="44"/>
    </row>
    <row r="42" spans="1:10" s="7" customFormat="1" ht="25.5" customHeight="1" x14ac:dyDescent="0.35">
      <c r="A42" s="184"/>
      <c r="B42" s="44"/>
      <c r="C42" s="44"/>
      <c r="D42" s="44"/>
      <c r="E42" s="45" t="e">
        <f>VLOOKUP($D42,'Liste de produits types'!$A$2:$E$142,2,FALSE)</f>
        <v>#N/A</v>
      </c>
      <c r="F42" s="45" t="e">
        <f>VLOOKUP($D42,'Liste de produits types'!$A$2:$E$142,3,FALSE)</f>
        <v>#N/A</v>
      </c>
      <c r="G42" s="45" t="e">
        <f>VLOOKUP($D42,'Liste de produits types'!$A$2:$E$142,4,FALSE)</f>
        <v>#N/A</v>
      </c>
      <c r="H42" s="44"/>
      <c r="I42" s="44"/>
      <c r="J42" s="44"/>
    </row>
    <row r="43" spans="1:10" s="7" customFormat="1" ht="25.5" customHeight="1" x14ac:dyDescent="0.35">
      <c r="A43" s="184"/>
      <c r="B43" s="44"/>
      <c r="C43" s="44"/>
      <c r="D43" s="44"/>
      <c r="E43" s="45" t="e">
        <f>VLOOKUP($D43,'Liste de produits types'!$A$2:$E$142,2,FALSE)</f>
        <v>#N/A</v>
      </c>
      <c r="F43" s="45" t="e">
        <f>VLOOKUP($D43,'Liste de produits types'!$A$2:$E$142,3,FALSE)</f>
        <v>#N/A</v>
      </c>
      <c r="G43" s="45" t="e">
        <f>VLOOKUP($D43,'Liste de produits types'!$A$2:$E$142,4,FALSE)</f>
        <v>#N/A</v>
      </c>
      <c r="H43" s="44"/>
      <c r="I43" s="44"/>
      <c r="J43" s="44"/>
    </row>
    <row r="44" spans="1:10" s="7" customFormat="1" ht="25.5" customHeight="1" x14ac:dyDescent="0.35">
      <c r="A44" s="184"/>
      <c r="B44" s="44"/>
      <c r="C44" s="44"/>
      <c r="D44" s="44"/>
      <c r="E44" s="45" t="e">
        <f>VLOOKUP($D44,'Liste de produits types'!$A$2:$E$142,2,FALSE)</f>
        <v>#N/A</v>
      </c>
      <c r="F44" s="45" t="e">
        <f>VLOOKUP($D44,'Liste de produits types'!$A$2:$E$142,3,FALSE)</f>
        <v>#N/A</v>
      </c>
      <c r="G44" s="45" t="e">
        <f>VLOOKUP($D44,'Liste de produits types'!$A$2:$E$142,4,FALSE)</f>
        <v>#N/A</v>
      </c>
      <c r="H44" s="44"/>
      <c r="I44" s="44"/>
      <c r="J44" s="44"/>
    </row>
    <row r="45" spans="1:10" s="7" customFormat="1" ht="25.5" customHeight="1" x14ac:dyDescent="0.35">
      <c r="A45" s="184"/>
      <c r="B45" s="44"/>
      <c r="C45" s="44"/>
      <c r="D45" s="44"/>
      <c r="E45" s="45" t="e">
        <f>VLOOKUP($D45,'Liste de produits types'!$A$2:$E$142,2,FALSE)</f>
        <v>#N/A</v>
      </c>
      <c r="F45" s="45" t="e">
        <f>VLOOKUP($D45,'Liste de produits types'!$A$2:$E$142,3,FALSE)</f>
        <v>#N/A</v>
      </c>
      <c r="G45" s="45" t="e">
        <f>VLOOKUP($D45,'Liste de produits types'!$A$2:$E$142,4,FALSE)</f>
        <v>#N/A</v>
      </c>
      <c r="H45" s="44"/>
      <c r="I45" s="44"/>
      <c r="J45" s="44"/>
    </row>
    <row r="46" spans="1:10" s="7" customFormat="1" ht="25.5" customHeight="1" x14ac:dyDescent="0.35">
      <c r="A46" s="184"/>
      <c r="B46" s="44"/>
      <c r="C46" s="44"/>
      <c r="D46" s="44"/>
      <c r="E46" s="45" t="e">
        <f>VLOOKUP($D46,'Liste de produits types'!$A$2:$E$142,2,FALSE)</f>
        <v>#N/A</v>
      </c>
      <c r="F46" s="45" t="e">
        <f>VLOOKUP($D46,'Liste de produits types'!$A$2:$E$142,3,FALSE)</f>
        <v>#N/A</v>
      </c>
      <c r="G46" s="45" t="e">
        <f>VLOOKUP($D46,'Liste de produits types'!$A$2:$E$142,4,FALSE)</f>
        <v>#N/A</v>
      </c>
      <c r="H46" s="44"/>
      <c r="I46" s="44"/>
      <c r="J46" s="44"/>
    </row>
    <row r="47" spans="1:10" s="7" customFormat="1" ht="25.5" customHeight="1" x14ac:dyDescent="0.35">
      <c r="A47" s="184"/>
      <c r="B47" s="44"/>
      <c r="C47" s="44"/>
      <c r="D47" s="44"/>
      <c r="E47" s="45" t="e">
        <f>VLOOKUP($D47,'Liste de produits types'!$A$2:$E$142,2,FALSE)</f>
        <v>#N/A</v>
      </c>
      <c r="F47" s="45" t="e">
        <f>VLOOKUP($D47,'Liste de produits types'!$A$2:$E$142,3,FALSE)</f>
        <v>#N/A</v>
      </c>
      <c r="G47" s="45" t="e">
        <f>VLOOKUP($D47,'Liste de produits types'!$A$2:$E$142,4,FALSE)</f>
        <v>#N/A</v>
      </c>
      <c r="H47" s="44"/>
      <c r="I47" s="44"/>
      <c r="J47" s="44"/>
    </row>
    <row r="48" spans="1:10" s="7" customFormat="1" ht="25.5" customHeight="1" x14ac:dyDescent="0.35">
      <c r="A48" s="184"/>
      <c r="B48" s="44"/>
      <c r="C48" s="44"/>
      <c r="D48" s="44"/>
      <c r="E48" s="45" t="e">
        <f>VLOOKUP($D48,'Liste de produits types'!$A$2:$E$142,2,FALSE)</f>
        <v>#N/A</v>
      </c>
      <c r="F48" s="45" t="e">
        <f>VLOOKUP($D48,'Liste de produits types'!$A$2:$E$142,3,FALSE)</f>
        <v>#N/A</v>
      </c>
      <c r="G48" s="45" t="e">
        <f>VLOOKUP($D48,'Liste de produits types'!$A$2:$E$142,4,FALSE)</f>
        <v>#N/A</v>
      </c>
      <c r="H48" s="44"/>
      <c r="I48" s="44"/>
      <c r="J48" s="44"/>
    </row>
    <row r="49" spans="1:10" s="7" customFormat="1" ht="25.5" customHeight="1" x14ac:dyDescent="0.35">
      <c r="A49" s="184"/>
      <c r="B49" s="44"/>
      <c r="C49" s="44"/>
      <c r="D49" s="44"/>
      <c r="E49" s="45" t="e">
        <f>VLOOKUP($D49,'Liste de produits types'!$A$2:$E$142,2,FALSE)</f>
        <v>#N/A</v>
      </c>
      <c r="F49" s="45" t="e">
        <f>VLOOKUP($D49,'Liste de produits types'!$A$2:$E$142,3,FALSE)</f>
        <v>#N/A</v>
      </c>
      <c r="G49" s="45" t="e">
        <f>VLOOKUP($D49,'Liste de produits types'!$A$2:$E$142,4,FALSE)</f>
        <v>#N/A</v>
      </c>
      <c r="H49" s="44"/>
      <c r="I49" s="44"/>
      <c r="J49" s="44"/>
    </row>
    <row r="50" spans="1:10" s="7" customFormat="1" ht="25.5" customHeight="1" x14ac:dyDescent="0.35">
      <c r="A50" s="184"/>
      <c r="B50" s="44"/>
      <c r="C50" s="44"/>
      <c r="D50" s="44"/>
      <c r="E50" s="45" t="e">
        <f>VLOOKUP($D50,'Liste de produits types'!$A$2:$E$142,2,FALSE)</f>
        <v>#N/A</v>
      </c>
      <c r="F50" s="45" t="e">
        <f>VLOOKUP($D50,'Liste de produits types'!$A$2:$E$142,3,FALSE)</f>
        <v>#N/A</v>
      </c>
      <c r="G50" s="45" t="e">
        <f>VLOOKUP($D50,'Liste de produits types'!$A$2:$E$142,4,FALSE)</f>
        <v>#N/A</v>
      </c>
      <c r="H50" s="44"/>
      <c r="I50" s="44"/>
      <c r="J50" s="44"/>
    </row>
    <row r="51" spans="1:10" s="7" customFormat="1" ht="25.5" customHeight="1" x14ac:dyDescent="0.35">
      <c r="A51" s="184"/>
      <c r="B51" s="44"/>
      <c r="C51" s="44"/>
      <c r="D51" s="44"/>
      <c r="E51" s="45" t="e">
        <f>VLOOKUP($D51,'Liste de produits types'!$A$2:$E$142,2,FALSE)</f>
        <v>#N/A</v>
      </c>
      <c r="F51" s="45" t="e">
        <f>VLOOKUP($D51,'Liste de produits types'!$A$2:$E$142,3,FALSE)</f>
        <v>#N/A</v>
      </c>
      <c r="G51" s="45" t="e">
        <f>VLOOKUP($D51,'Liste de produits types'!$A$2:$E$142,4,FALSE)</f>
        <v>#N/A</v>
      </c>
      <c r="H51" s="44"/>
      <c r="I51" s="44"/>
      <c r="J51" s="44"/>
    </row>
    <row r="52" spans="1:10" s="7" customFormat="1" ht="25.5" customHeight="1" x14ac:dyDescent="0.35">
      <c r="A52" s="184"/>
      <c r="B52" s="44"/>
      <c r="C52" s="44"/>
      <c r="D52" s="44"/>
      <c r="E52" s="45" t="e">
        <f>VLOOKUP($D52,'Liste de produits types'!$A$2:$E$142,2,FALSE)</f>
        <v>#N/A</v>
      </c>
      <c r="F52" s="45" t="e">
        <f>VLOOKUP($D52,'Liste de produits types'!$A$2:$E$142,3,FALSE)</f>
        <v>#N/A</v>
      </c>
      <c r="G52" s="45" t="e">
        <f>VLOOKUP($D52,'Liste de produits types'!$A$2:$E$142,4,FALSE)</f>
        <v>#N/A</v>
      </c>
      <c r="H52" s="44"/>
      <c r="I52" s="44"/>
      <c r="J52" s="44"/>
    </row>
    <row r="53" spans="1:10" s="7" customFormat="1" ht="25.5" customHeight="1" x14ac:dyDescent="0.35">
      <c r="A53" s="184"/>
      <c r="B53" s="44"/>
      <c r="C53" s="44"/>
      <c r="D53" s="44"/>
      <c r="E53" s="45" t="e">
        <f>VLOOKUP($D53,'Liste de produits types'!$A$2:$E$142,2,FALSE)</f>
        <v>#N/A</v>
      </c>
      <c r="F53" s="45" t="e">
        <f>VLOOKUP($D53,'Liste de produits types'!$A$2:$E$142,3,FALSE)</f>
        <v>#N/A</v>
      </c>
      <c r="G53" s="45" t="e">
        <f>VLOOKUP($D53,'Liste de produits types'!$A$2:$E$142,4,FALSE)</f>
        <v>#N/A</v>
      </c>
      <c r="H53" s="44"/>
      <c r="I53" s="44"/>
      <c r="J53" s="44"/>
    </row>
    <row r="54" spans="1:10" s="7" customFormat="1" ht="25.5" customHeight="1" x14ac:dyDescent="0.35">
      <c r="A54" s="184"/>
      <c r="B54" s="44"/>
      <c r="C54" s="44"/>
      <c r="D54" s="44"/>
      <c r="E54" s="45" t="e">
        <f>VLOOKUP($D54,'Liste de produits types'!$A$2:$E$142,2,FALSE)</f>
        <v>#N/A</v>
      </c>
      <c r="F54" s="45" t="e">
        <f>VLOOKUP($D54,'Liste de produits types'!$A$2:$E$142,3,FALSE)</f>
        <v>#N/A</v>
      </c>
      <c r="G54" s="45" t="e">
        <f>VLOOKUP($D54,'Liste de produits types'!$A$2:$E$142,4,FALSE)</f>
        <v>#N/A</v>
      </c>
      <c r="H54" s="44"/>
      <c r="I54" s="44"/>
      <c r="J54" s="44"/>
    </row>
    <row r="55" spans="1:10" s="7" customFormat="1" ht="25.5" customHeight="1" x14ac:dyDescent="0.35">
      <c r="A55" s="184"/>
      <c r="B55" s="44"/>
      <c r="C55" s="44"/>
      <c r="D55" s="44"/>
      <c r="E55" s="45" t="e">
        <f>VLOOKUP($D55,'Liste de produits types'!$A$2:$E$142,2,FALSE)</f>
        <v>#N/A</v>
      </c>
      <c r="F55" s="45" t="e">
        <f>VLOOKUP($D55,'Liste de produits types'!$A$2:$E$142,3,FALSE)</f>
        <v>#N/A</v>
      </c>
      <c r="G55" s="45" t="e">
        <f>VLOOKUP($D55,'Liste de produits types'!$A$2:$E$142,4,FALSE)</f>
        <v>#N/A</v>
      </c>
      <c r="H55" s="44"/>
      <c r="I55" s="44"/>
      <c r="J55" s="44"/>
    </row>
    <row r="56" spans="1:10" s="7" customFormat="1" ht="25.5" customHeight="1" x14ac:dyDescent="0.35">
      <c r="A56" s="184"/>
      <c r="B56" s="44"/>
      <c r="C56" s="44"/>
      <c r="D56" s="44"/>
      <c r="E56" s="45" t="e">
        <f>VLOOKUP($D56,'Liste de produits types'!$A$2:$E$142,2,FALSE)</f>
        <v>#N/A</v>
      </c>
      <c r="F56" s="45" t="e">
        <f>VLOOKUP($D56,'Liste de produits types'!$A$2:$E$142,3,FALSE)</f>
        <v>#N/A</v>
      </c>
      <c r="G56" s="45" t="e">
        <f>VLOOKUP($D56,'Liste de produits types'!$A$2:$E$142,4,FALSE)</f>
        <v>#N/A</v>
      </c>
      <c r="H56" s="44"/>
      <c r="I56" s="44"/>
      <c r="J56" s="44"/>
    </row>
    <row r="57" spans="1:10" s="7" customFormat="1" ht="25.5" customHeight="1" x14ac:dyDescent="0.35">
      <c r="A57" s="184"/>
      <c r="B57" s="44"/>
      <c r="C57" s="44"/>
      <c r="D57" s="44"/>
      <c r="E57" s="45" t="e">
        <f>VLOOKUP($D57,'Liste de produits types'!$A$2:$E$142,2,FALSE)</f>
        <v>#N/A</v>
      </c>
      <c r="F57" s="45" t="e">
        <f>VLOOKUP($D57,'Liste de produits types'!$A$2:$E$142,3,FALSE)</f>
        <v>#N/A</v>
      </c>
      <c r="G57" s="45" t="e">
        <f>VLOOKUP($D57,'Liste de produits types'!$A$2:$E$142,4,FALSE)</f>
        <v>#N/A</v>
      </c>
      <c r="H57" s="44"/>
      <c r="I57" s="44"/>
      <c r="J57" s="44"/>
    </row>
    <row r="58" spans="1:10" s="7" customFormat="1" ht="25.5" customHeight="1" x14ac:dyDescent="0.35">
      <c r="A58" s="184"/>
      <c r="B58" s="44"/>
      <c r="C58" s="44"/>
      <c r="D58" s="44"/>
      <c r="E58" s="45" t="e">
        <f>VLOOKUP($D58,'Liste de produits types'!$A$2:$E$142,2,FALSE)</f>
        <v>#N/A</v>
      </c>
      <c r="F58" s="45" t="e">
        <f>VLOOKUP($D58,'Liste de produits types'!$A$2:$E$142,3,FALSE)</f>
        <v>#N/A</v>
      </c>
      <c r="G58" s="45" t="e">
        <f>VLOOKUP($D58,'Liste de produits types'!$A$2:$E$142,4,FALSE)</f>
        <v>#N/A</v>
      </c>
      <c r="H58" s="44"/>
      <c r="I58" s="44"/>
      <c r="J58" s="44"/>
    </row>
    <row r="59" spans="1:10" s="7" customFormat="1" ht="25.5" customHeight="1" x14ac:dyDescent="0.35">
      <c r="A59" s="184"/>
      <c r="B59" s="44"/>
      <c r="C59" s="44"/>
      <c r="D59" s="44"/>
      <c r="E59" s="45" t="e">
        <f>VLOOKUP($D59,'Liste de produits types'!$A$2:$E$142,2,FALSE)</f>
        <v>#N/A</v>
      </c>
      <c r="F59" s="45" t="e">
        <f>VLOOKUP($D59,'Liste de produits types'!$A$2:$E$142,3,FALSE)</f>
        <v>#N/A</v>
      </c>
      <c r="G59" s="45" t="e">
        <f>VLOOKUP($D59,'Liste de produits types'!$A$2:$E$142,4,FALSE)</f>
        <v>#N/A</v>
      </c>
      <c r="H59" s="44"/>
      <c r="I59" s="44"/>
      <c r="J59" s="44"/>
    </row>
    <row r="60" spans="1:10" s="7" customFormat="1" ht="25.5" customHeight="1" x14ac:dyDescent="0.35">
      <c r="A60" s="184"/>
      <c r="B60" s="44"/>
      <c r="C60" s="44"/>
      <c r="D60" s="44"/>
      <c r="E60" s="45" t="e">
        <f>VLOOKUP($D60,'Liste de produits types'!$A$2:$E$142,2,FALSE)</f>
        <v>#N/A</v>
      </c>
      <c r="F60" s="45" t="e">
        <f>VLOOKUP($D60,'Liste de produits types'!$A$2:$E$142,3,FALSE)</f>
        <v>#N/A</v>
      </c>
      <c r="G60" s="45" t="e">
        <f>VLOOKUP($D60,'Liste de produits types'!$A$2:$E$142,4,FALSE)</f>
        <v>#N/A</v>
      </c>
      <c r="H60" s="44"/>
      <c r="I60" s="44"/>
      <c r="J60" s="44"/>
    </row>
    <row r="61" spans="1:10" s="7" customFormat="1" ht="25.5" customHeight="1" x14ac:dyDescent="0.35">
      <c r="A61" s="184"/>
      <c r="B61" s="44"/>
      <c r="C61" s="44"/>
      <c r="D61" s="44"/>
      <c r="E61" s="45" t="e">
        <f>VLOOKUP($D61,'Liste de produits types'!$A$2:$E$142,2,FALSE)</f>
        <v>#N/A</v>
      </c>
      <c r="F61" s="45" t="e">
        <f>VLOOKUP($D61,'Liste de produits types'!$A$2:$E$142,3,FALSE)</f>
        <v>#N/A</v>
      </c>
      <c r="G61" s="45" t="e">
        <f>VLOOKUP($D61,'Liste de produits types'!$A$2:$E$142,4,FALSE)</f>
        <v>#N/A</v>
      </c>
      <c r="H61" s="44"/>
      <c r="I61" s="44"/>
      <c r="J61" s="44"/>
    </row>
    <row r="62" spans="1:10" s="7" customFormat="1" ht="25.5" customHeight="1" x14ac:dyDescent="0.35">
      <c r="A62" s="184"/>
      <c r="B62" s="44"/>
      <c r="C62" s="44"/>
      <c r="D62" s="44"/>
      <c r="E62" s="45" t="e">
        <f>VLOOKUP($D62,'Liste de produits types'!$A$2:$E$142,2,FALSE)</f>
        <v>#N/A</v>
      </c>
      <c r="F62" s="45" t="e">
        <f>VLOOKUP($D62,'Liste de produits types'!$A$2:$E$142,3,FALSE)</f>
        <v>#N/A</v>
      </c>
      <c r="G62" s="45" t="e">
        <f>VLOOKUP($D62,'Liste de produits types'!$A$2:$E$142,4,FALSE)</f>
        <v>#N/A</v>
      </c>
      <c r="H62" s="44"/>
      <c r="I62" s="44"/>
      <c r="J62" s="44"/>
    </row>
    <row r="63" spans="1:10" s="7" customFormat="1" ht="25.5" customHeight="1" x14ac:dyDescent="0.35">
      <c r="A63" s="184"/>
      <c r="B63" s="44"/>
      <c r="C63" s="44"/>
      <c r="D63" s="44"/>
      <c r="E63" s="45" t="e">
        <f>VLOOKUP($D63,'Liste de produits types'!$A$2:$E$142,2,FALSE)</f>
        <v>#N/A</v>
      </c>
      <c r="F63" s="45" t="e">
        <f>VLOOKUP($D63,'Liste de produits types'!$A$2:$E$142,3,FALSE)</f>
        <v>#N/A</v>
      </c>
      <c r="G63" s="45" t="e">
        <f>VLOOKUP($D63,'Liste de produits types'!$A$2:$E$142,4,FALSE)</f>
        <v>#N/A</v>
      </c>
      <c r="H63" s="44"/>
      <c r="I63" s="44"/>
      <c r="J63" s="44"/>
    </row>
    <row r="64" spans="1:10" s="7" customFormat="1" ht="25.5" customHeight="1" x14ac:dyDescent="0.35">
      <c r="A64" s="184"/>
      <c r="B64" s="44"/>
      <c r="C64" s="44"/>
      <c r="D64" s="44"/>
      <c r="E64" s="45" t="e">
        <f>VLOOKUP($D64,'Liste de produits types'!$A$2:$E$142,2,FALSE)</f>
        <v>#N/A</v>
      </c>
      <c r="F64" s="45" t="e">
        <f>VLOOKUP($D64,'Liste de produits types'!$A$2:$E$142,3,FALSE)</f>
        <v>#N/A</v>
      </c>
      <c r="G64" s="45" t="e">
        <f>VLOOKUP($D64,'Liste de produits types'!$A$2:$E$142,4,FALSE)</f>
        <v>#N/A</v>
      </c>
      <c r="H64" s="44"/>
      <c r="I64" s="44"/>
      <c r="J64" s="44"/>
    </row>
    <row r="65" spans="1:10" s="7" customFormat="1" ht="25.5" customHeight="1" x14ac:dyDescent="0.35">
      <c r="A65" s="184"/>
      <c r="B65" s="44"/>
      <c r="C65" s="44"/>
      <c r="D65" s="44"/>
      <c r="E65" s="45" t="e">
        <f>VLOOKUP($D65,'Liste de produits types'!$A$2:$E$142,2,FALSE)</f>
        <v>#N/A</v>
      </c>
      <c r="F65" s="45" t="e">
        <f>VLOOKUP($D65,'Liste de produits types'!$A$2:$E$142,3,FALSE)</f>
        <v>#N/A</v>
      </c>
      <c r="G65" s="45" t="e">
        <f>VLOOKUP($D65,'Liste de produits types'!$A$2:$E$142,4,FALSE)</f>
        <v>#N/A</v>
      </c>
      <c r="H65" s="44"/>
      <c r="I65" s="44"/>
      <c r="J65" s="44"/>
    </row>
    <row r="66" spans="1:10" s="7" customFormat="1" ht="25.5" customHeight="1" x14ac:dyDescent="0.35">
      <c r="A66" s="184"/>
      <c r="B66" s="44"/>
      <c r="C66" s="44"/>
      <c r="D66" s="44"/>
      <c r="E66" s="45" t="e">
        <f>VLOOKUP($D66,'Liste de produits types'!$A$2:$E$142,2,FALSE)</f>
        <v>#N/A</v>
      </c>
      <c r="F66" s="45" t="e">
        <f>VLOOKUP($D66,'Liste de produits types'!$A$2:$E$142,3,FALSE)</f>
        <v>#N/A</v>
      </c>
      <c r="G66" s="45" t="e">
        <f>VLOOKUP($D66,'Liste de produits types'!$A$2:$E$142,4,FALSE)</f>
        <v>#N/A</v>
      </c>
      <c r="H66" s="44"/>
      <c r="I66" s="44"/>
      <c r="J66" s="44"/>
    </row>
    <row r="67" spans="1:10" s="7" customFormat="1" ht="25.5" customHeight="1" x14ac:dyDescent="0.35">
      <c r="A67" s="184"/>
      <c r="B67" s="44"/>
      <c r="C67" s="44"/>
      <c r="D67" s="44"/>
      <c r="E67" s="45" t="e">
        <f>VLOOKUP($D67,'Liste de produits types'!$A$2:$E$142,2,FALSE)</f>
        <v>#N/A</v>
      </c>
      <c r="F67" s="45" t="e">
        <f>VLOOKUP($D67,'Liste de produits types'!$A$2:$E$142,3,FALSE)</f>
        <v>#N/A</v>
      </c>
      <c r="G67" s="45" t="e">
        <f>VLOOKUP($D67,'Liste de produits types'!$A$2:$E$142,4,FALSE)</f>
        <v>#N/A</v>
      </c>
      <c r="H67" s="44"/>
      <c r="I67" s="44"/>
      <c r="J67" s="44"/>
    </row>
    <row r="68" spans="1:10" s="7" customFormat="1" ht="25.5" customHeight="1" x14ac:dyDescent="0.35">
      <c r="A68" s="184"/>
      <c r="B68" s="44"/>
      <c r="C68" s="44"/>
      <c r="D68" s="44"/>
      <c r="E68" s="45" t="e">
        <f>VLOOKUP($D68,'Liste de produits types'!$A$2:$E$142,2,FALSE)</f>
        <v>#N/A</v>
      </c>
      <c r="F68" s="45" t="e">
        <f>VLOOKUP($D68,'Liste de produits types'!$A$2:$E$142,3,FALSE)</f>
        <v>#N/A</v>
      </c>
      <c r="G68" s="45" t="e">
        <f>VLOOKUP($D68,'Liste de produits types'!$A$2:$E$142,4,FALSE)</f>
        <v>#N/A</v>
      </c>
      <c r="H68" s="44"/>
      <c r="I68" s="44"/>
      <c r="J68" s="44"/>
    </row>
    <row r="69" spans="1:10" s="7" customFormat="1" ht="25.5" customHeight="1" x14ac:dyDescent="0.35">
      <c r="A69" s="184"/>
      <c r="B69" s="44"/>
      <c r="C69" s="44"/>
      <c r="D69" s="44"/>
      <c r="E69" s="45" t="e">
        <f>VLOOKUP($D69,'Liste de produits types'!$A$2:$E$142,2,FALSE)</f>
        <v>#N/A</v>
      </c>
      <c r="F69" s="45" t="e">
        <f>VLOOKUP($D69,'Liste de produits types'!$A$2:$E$142,3,FALSE)</f>
        <v>#N/A</v>
      </c>
      <c r="G69" s="45" t="e">
        <f>VLOOKUP($D69,'Liste de produits types'!$A$2:$E$142,4,FALSE)</f>
        <v>#N/A</v>
      </c>
      <c r="H69" s="44"/>
      <c r="I69" s="44"/>
      <c r="J69" s="44"/>
    </row>
    <row r="70" spans="1:10" s="7" customFormat="1" ht="25.5" customHeight="1" x14ac:dyDescent="0.35">
      <c r="A70" s="184"/>
      <c r="B70" s="44"/>
      <c r="C70" s="44"/>
      <c r="D70" s="44"/>
      <c r="E70" s="45" t="e">
        <f>VLOOKUP($D70,'Liste de produits types'!$A$2:$E$142,2,FALSE)</f>
        <v>#N/A</v>
      </c>
      <c r="F70" s="45" t="e">
        <f>VLOOKUP($D70,'Liste de produits types'!$A$2:$E$142,3,FALSE)</f>
        <v>#N/A</v>
      </c>
      <c r="G70" s="45" t="e">
        <f>VLOOKUP($D70,'Liste de produits types'!$A$2:$E$142,4,FALSE)</f>
        <v>#N/A</v>
      </c>
      <c r="H70" s="44"/>
      <c r="I70" s="44"/>
      <c r="J70" s="44"/>
    </row>
    <row r="71" spans="1:10" s="7" customFormat="1" ht="25.5" customHeight="1" x14ac:dyDescent="0.35">
      <c r="A71" s="184"/>
      <c r="B71" s="44"/>
      <c r="C71" s="44"/>
      <c r="D71" s="44"/>
      <c r="E71" s="45" t="e">
        <f>VLOOKUP($D71,'Liste de produits types'!$A$2:$E$142,2,FALSE)</f>
        <v>#N/A</v>
      </c>
      <c r="F71" s="45" t="e">
        <f>VLOOKUP($D71,'Liste de produits types'!$A$2:$E$142,3,FALSE)</f>
        <v>#N/A</v>
      </c>
      <c r="G71" s="45" t="e">
        <f>VLOOKUP($D71,'Liste de produits types'!$A$2:$E$142,4,FALSE)</f>
        <v>#N/A</v>
      </c>
      <c r="H71" s="44"/>
      <c r="I71" s="44"/>
      <c r="J71" s="44"/>
    </row>
    <row r="72" spans="1:10" s="7" customFormat="1" ht="25.5" customHeight="1" x14ac:dyDescent="0.35">
      <c r="A72" s="184"/>
      <c r="B72" s="44"/>
      <c r="C72" s="44"/>
      <c r="D72" s="44"/>
      <c r="E72" s="45" t="e">
        <f>VLOOKUP($D72,'Liste de produits types'!$A$2:$E$142,2,FALSE)</f>
        <v>#N/A</v>
      </c>
      <c r="F72" s="45" t="e">
        <f>VLOOKUP($D72,'Liste de produits types'!$A$2:$E$142,3,FALSE)</f>
        <v>#N/A</v>
      </c>
      <c r="G72" s="45" t="e">
        <f>VLOOKUP($D72,'Liste de produits types'!$A$2:$E$142,4,FALSE)</f>
        <v>#N/A</v>
      </c>
      <c r="H72" s="44"/>
      <c r="I72" s="44"/>
      <c r="J72" s="44"/>
    </row>
    <row r="73" spans="1:10" s="7" customFormat="1" ht="25.5" customHeight="1" x14ac:dyDescent="0.35">
      <c r="A73" s="184"/>
      <c r="B73" s="44"/>
      <c r="C73" s="44"/>
      <c r="D73" s="44"/>
      <c r="E73" s="45" t="e">
        <f>VLOOKUP($D73,'Liste de produits types'!$A$2:$E$142,2,FALSE)</f>
        <v>#N/A</v>
      </c>
      <c r="F73" s="45" t="e">
        <f>VLOOKUP($D73,'Liste de produits types'!$A$2:$E$142,3,FALSE)</f>
        <v>#N/A</v>
      </c>
      <c r="G73" s="45" t="e">
        <f>VLOOKUP($D73,'Liste de produits types'!$A$2:$E$142,4,FALSE)</f>
        <v>#N/A</v>
      </c>
      <c r="H73" s="44"/>
      <c r="I73" s="44"/>
      <c r="J73" s="44"/>
    </row>
    <row r="74" spans="1:10" s="7" customFormat="1" ht="25.5" customHeight="1" x14ac:dyDescent="0.35">
      <c r="A74" s="184"/>
      <c r="B74" s="44"/>
      <c r="C74" s="44"/>
      <c r="D74" s="44"/>
      <c r="E74" s="45" t="e">
        <f>VLOOKUP($D74,'Liste de produits types'!$A$2:$E$142,2,FALSE)</f>
        <v>#N/A</v>
      </c>
      <c r="F74" s="45" t="e">
        <f>VLOOKUP($D74,'Liste de produits types'!$A$2:$E$142,3,FALSE)</f>
        <v>#N/A</v>
      </c>
      <c r="G74" s="45" t="e">
        <f>VLOOKUP($D74,'Liste de produits types'!$A$2:$E$142,4,FALSE)</f>
        <v>#N/A</v>
      </c>
      <c r="H74" s="44"/>
      <c r="I74" s="44"/>
      <c r="J74" s="44"/>
    </row>
    <row r="75" spans="1:10" s="7" customFormat="1" ht="25.5" customHeight="1" x14ac:dyDescent="0.35">
      <c r="A75" s="184"/>
      <c r="B75" s="44"/>
      <c r="C75" s="44"/>
      <c r="D75" s="44"/>
      <c r="E75" s="45" t="e">
        <f>VLOOKUP($D75,'Liste de produits types'!$A$2:$E$142,2,FALSE)</f>
        <v>#N/A</v>
      </c>
      <c r="F75" s="45" t="e">
        <f>VLOOKUP($D75,'Liste de produits types'!$A$2:$E$142,3,FALSE)</f>
        <v>#N/A</v>
      </c>
      <c r="G75" s="45" t="e">
        <f>VLOOKUP($D75,'Liste de produits types'!$A$2:$E$142,4,FALSE)</f>
        <v>#N/A</v>
      </c>
      <c r="H75" s="44"/>
      <c r="I75" s="44"/>
      <c r="J75" s="44"/>
    </row>
    <row r="76" spans="1:10" s="7" customFormat="1" ht="25.5" customHeight="1" x14ac:dyDescent="0.35">
      <c r="A76" s="184"/>
      <c r="B76" s="44"/>
      <c r="C76" s="44"/>
      <c r="D76" s="44"/>
      <c r="E76" s="45" t="e">
        <f>VLOOKUP($D76,'Liste de produits types'!$A$2:$E$142,2,FALSE)</f>
        <v>#N/A</v>
      </c>
      <c r="F76" s="45" t="e">
        <f>VLOOKUP($D76,'Liste de produits types'!$A$2:$E$142,3,FALSE)</f>
        <v>#N/A</v>
      </c>
      <c r="G76" s="45" t="e">
        <f>VLOOKUP($D76,'Liste de produits types'!$A$2:$E$142,4,FALSE)</f>
        <v>#N/A</v>
      </c>
      <c r="H76" s="44"/>
      <c r="I76" s="44"/>
      <c r="J76" s="44"/>
    </row>
    <row r="77" spans="1:10" s="7" customFormat="1" ht="25.5" customHeight="1" x14ac:dyDescent="0.35">
      <c r="A77" s="184"/>
      <c r="B77" s="44"/>
      <c r="C77" s="44"/>
      <c r="D77" s="44"/>
      <c r="E77" s="45" t="e">
        <f>VLOOKUP($D77,'Liste de produits types'!$A$2:$E$142,2,FALSE)</f>
        <v>#N/A</v>
      </c>
      <c r="F77" s="45" t="e">
        <f>VLOOKUP($D77,'Liste de produits types'!$A$2:$E$142,3,FALSE)</f>
        <v>#N/A</v>
      </c>
      <c r="G77" s="45" t="e">
        <f>VLOOKUP($D77,'Liste de produits types'!$A$2:$E$142,4,FALSE)</f>
        <v>#N/A</v>
      </c>
      <c r="H77" s="44"/>
      <c r="I77" s="44"/>
      <c r="J77" s="44"/>
    </row>
    <row r="78" spans="1:10" s="7" customFormat="1" ht="25.5" customHeight="1" x14ac:dyDescent="0.35">
      <c r="A78" s="184"/>
      <c r="B78" s="44"/>
      <c r="C78" s="44"/>
      <c r="D78" s="44"/>
      <c r="E78" s="45" t="e">
        <f>VLOOKUP($D78,'Liste de produits types'!$A$2:$E$142,2,FALSE)</f>
        <v>#N/A</v>
      </c>
      <c r="F78" s="45" t="e">
        <f>VLOOKUP($D78,'Liste de produits types'!$A$2:$E$142,3,FALSE)</f>
        <v>#N/A</v>
      </c>
      <c r="G78" s="45" t="e">
        <f>VLOOKUP($D78,'Liste de produits types'!$A$2:$E$142,4,FALSE)</f>
        <v>#N/A</v>
      </c>
      <c r="H78" s="44"/>
      <c r="I78" s="44"/>
      <c r="J78" s="44"/>
    </row>
    <row r="79" spans="1:10" s="7" customFormat="1" ht="25.5" customHeight="1" x14ac:dyDescent="0.35">
      <c r="A79" s="184"/>
      <c r="B79" s="44"/>
      <c r="C79" s="44"/>
      <c r="D79" s="44"/>
      <c r="E79" s="45" t="e">
        <f>VLOOKUP($D79,'Liste de produits types'!$A$2:$E$142,2,FALSE)</f>
        <v>#N/A</v>
      </c>
      <c r="F79" s="45" t="e">
        <f>VLOOKUP($D79,'Liste de produits types'!$A$2:$E$142,3,FALSE)</f>
        <v>#N/A</v>
      </c>
      <c r="G79" s="45" t="e">
        <f>VLOOKUP($D79,'Liste de produits types'!$A$2:$E$142,4,FALSE)</f>
        <v>#N/A</v>
      </c>
      <c r="H79" s="44"/>
      <c r="I79" s="44"/>
      <c r="J79" s="44"/>
    </row>
    <row r="80" spans="1:10" s="7" customFormat="1" ht="25.5" customHeight="1" x14ac:dyDescent="0.35">
      <c r="A80" s="184"/>
      <c r="B80" s="44"/>
      <c r="C80" s="44"/>
      <c r="D80" s="44"/>
      <c r="E80" s="45" t="e">
        <f>VLOOKUP($D80,'Liste de produits types'!$A$2:$E$142,2,FALSE)</f>
        <v>#N/A</v>
      </c>
      <c r="F80" s="45" t="e">
        <f>VLOOKUP($D80,'Liste de produits types'!$A$2:$E$142,3,FALSE)</f>
        <v>#N/A</v>
      </c>
      <c r="G80" s="45" t="e">
        <f>VLOOKUP($D80,'Liste de produits types'!$A$2:$E$142,4,FALSE)</f>
        <v>#N/A</v>
      </c>
      <c r="H80" s="44"/>
      <c r="I80" s="44"/>
      <c r="J80" s="44"/>
    </row>
    <row r="81" spans="1:10" s="7" customFormat="1" ht="25.5" customHeight="1" x14ac:dyDescent="0.35">
      <c r="A81" s="184"/>
      <c r="B81" s="44"/>
      <c r="C81" s="44"/>
      <c r="D81" s="44"/>
      <c r="E81" s="45" t="e">
        <f>VLOOKUP($D81,'Liste de produits types'!$A$2:$E$142,2,FALSE)</f>
        <v>#N/A</v>
      </c>
      <c r="F81" s="45" t="e">
        <f>VLOOKUP($D81,'Liste de produits types'!$A$2:$E$142,3,FALSE)</f>
        <v>#N/A</v>
      </c>
      <c r="G81" s="45" t="e">
        <f>VLOOKUP($D81,'Liste de produits types'!$A$2:$E$142,4,FALSE)</f>
        <v>#N/A</v>
      </c>
      <c r="H81" s="44"/>
      <c r="I81" s="44"/>
      <c r="J81" s="44"/>
    </row>
    <row r="82" spans="1:10" s="7" customFormat="1" ht="25.5" customHeight="1" x14ac:dyDescent="0.35">
      <c r="A82" s="184"/>
      <c r="B82" s="44"/>
      <c r="C82" s="44"/>
      <c r="D82" s="44"/>
      <c r="E82" s="45" t="e">
        <f>VLOOKUP($D82,'Liste de produits types'!$A$2:$E$142,2,FALSE)</f>
        <v>#N/A</v>
      </c>
      <c r="F82" s="45" t="e">
        <f>VLOOKUP($D82,'Liste de produits types'!$A$2:$E$142,3,FALSE)</f>
        <v>#N/A</v>
      </c>
      <c r="G82" s="45" t="e">
        <f>VLOOKUP($D82,'Liste de produits types'!$A$2:$E$142,4,FALSE)</f>
        <v>#N/A</v>
      </c>
      <c r="H82" s="44"/>
      <c r="I82" s="44"/>
      <c r="J82" s="44"/>
    </row>
    <row r="83" spans="1:10" s="7" customFormat="1" ht="25.5" customHeight="1" x14ac:dyDescent="0.35">
      <c r="A83" s="184"/>
      <c r="B83" s="44"/>
      <c r="C83" s="44"/>
      <c r="D83" s="44"/>
      <c r="E83" s="45" t="e">
        <f>VLOOKUP($D83,'Liste de produits types'!$A$2:$E$142,2,FALSE)</f>
        <v>#N/A</v>
      </c>
      <c r="F83" s="45" t="e">
        <f>VLOOKUP($D83,'Liste de produits types'!$A$2:$E$142,3,FALSE)</f>
        <v>#N/A</v>
      </c>
      <c r="G83" s="45" t="e">
        <f>VLOOKUP($D83,'Liste de produits types'!$A$2:$E$142,4,FALSE)</f>
        <v>#N/A</v>
      </c>
      <c r="H83" s="44"/>
      <c r="I83" s="44"/>
      <c r="J83" s="44"/>
    </row>
    <row r="84" spans="1:10" s="7" customFormat="1" ht="25.5" customHeight="1" x14ac:dyDescent="0.35">
      <c r="A84" s="184"/>
      <c r="B84" s="44"/>
      <c r="C84" s="44"/>
      <c r="D84" s="44"/>
      <c r="E84" s="45" t="e">
        <f>VLOOKUP($D84,'Liste de produits types'!$A$2:$E$142,2,FALSE)</f>
        <v>#N/A</v>
      </c>
      <c r="F84" s="45" t="e">
        <f>VLOOKUP($D84,'Liste de produits types'!$A$2:$E$142,3,FALSE)</f>
        <v>#N/A</v>
      </c>
      <c r="G84" s="45" t="e">
        <f>VLOOKUP($D84,'Liste de produits types'!$A$2:$E$142,4,FALSE)</f>
        <v>#N/A</v>
      </c>
      <c r="H84" s="44"/>
      <c r="I84" s="44"/>
      <c r="J84" s="44"/>
    </row>
    <row r="85" spans="1:10" s="7" customFormat="1" ht="25.5" customHeight="1" x14ac:dyDescent="0.35">
      <c r="A85" s="184"/>
      <c r="B85" s="44"/>
      <c r="C85" s="44"/>
      <c r="D85" s="44"/>
      <c r="E85" s="45" t="e">
        <f>VLOOKUP($D85,'Liste de produits types'!$A$2:$E$142,2,FALSE)</f>
        <v>#N/A</v>
      </c>
      <c r="F85" s="45" t="e">
        <f>VLOOKUP($D85,'Liste de produits types'!$A$2:$E$142,3,FALSE)</f>
        <v>#N/A</v>
      </c>
      <c r="G85" s="45" t="e">
        <f>VLOOKUP($D85,'Liste de produits types'!$A$2:$E$142,4,FALSE)</f>
        <v>#N/A</v>
      </c>
      <c r="H85" s="44"/>
      <c r="I85" s="44"/>
      <c r="J85" s="44"/>
    </row>
    <row r="86" spans="1:10" s="7" customFormat="1" ht="25.5" customHeight="1" x14ac:dyDescent="0.35">
      <c r="A86" s="184"/>
      <c r="B86" s="44"/>
      <c r="C86" s="44"/>
      <c r="D86" s="44"/>
      <c r="E86" s="45" t="e">
        <f>VLOOKUP($D86,'Liste de produits types'!$A$2:$E$142,2,FALSE)</f>
        <v>#N/A</v>
      </c>
      <c r="F86" s="45" t="e">
        <f>VLOOKUP($D86,'Liste de produits types'!$A$2:$E$142,3,FALSE)</f>
        <v>#N/A</v>
      </c>
      <c r="G86" s="45" t="e">
        <f>VLOOKUP($D86,'Liste de produits types'!$A$2:$E$142,4,FALSE)</f>
        <v>#N/A</v>
      </c>
      <c r="H86" s="44"/>
      <c r="I86" s="44"/>
      <c r="J86" s="44"/>
    </row>
    <row r="87" spans="1:10" s="7" customFormat="1" ht="25.5" customHeight="1" x14ac:dyDescent="0.35">
      <c r="A87" s="184"/>
      <c r="B87" s="44"/>
      <c r="C87" s="44"/>
      <c r="D87" s="44"/>
      <c r="E87" s="45" t="e">
        <f>VLOOKUP($D87,'Liste de produits types'!$A$2:$E$142,2,FALSE)</f>
        <v>#N/A</v>
      </c>
      <c r="F87" s="45" t="e">
        <f>VLOOKUP($D87,'Liste de produits types'!$A$2:$E$142,3,FALSE)</f>
        <v>#N/A</v>
      </c>
      <c r="G87" s="45" t="e">
        <f>VLOOKUP($D87,'Liste de produits types'!$A$2:$E$142,4,FALSE)</f>
        <v>#N/A</v>
      </c>
      <c r="H87" s="44"/>
      <c r="I87" s="44"/>
      <c r="J87" s="44"/>
    </row>
    <row r="88" spans="1:10" s="7" customFormat="1" ht="25.5" customHeight="1" x14ac:dyDescent="0.35">
      <c r="A88" s="184"/>
      <c r="B88" s="44"/>
      <c r="C88" s="44"/>
      <c r="D88" s="44"/>
      <c r="E88" s="45" t="e">
        <f>VLOOKUP($D88,'Liste de produits types'!$A$2:$E$142,2,FALSE)</f>
        <v>#N/A</v>
      </c>
      <c r="F88" s="45" t="e">
        <f>VLOOKUP($D88,'Liste de produits types'!$A$2:$E$142,3,FALSE)</f>
        <v>#N/A</v>
      </c>
      <c r="G88" s="45" t="e">
        <f>VLOOKUP($D88,'Liste de produits types'!$A$2:$E$142,4,FALSE)</f>
        <v>#N/A</v>
      </c>
      <c r="H88" s="44"/>
      <c r="I88" s="44"/>
      <c r="J88" s="44"/>
    </row>
    <row r="89" spans="1:10" s="7" customFormat="1" ht="25.5" customHeight="1" x14ac:dyDescent="0.35">
      <c r="A89" s="184"/>
      <c r="B89" s="44"/>
      <c r="C89" s="44"/>
      <c r="D89" s="44"/>
      <c r="E89" s="45" t="e">
        <f>VLOOKUP($D89,'Liste de produits types'!$A$2:$E$142,2,FALSE)</f>
        <v>#N/A</v>
      </c>
      <c r="F89" s="45" t="e">
        <f>VLOOKUP($D89,'Liste de produits types'!$A$2:$E$142,3,FALSE)</f>
        <v>#N/A</v>
      </c>
      <c r="G89" s="45" t="e">
        <f>VLOOKUP($D89,'Liste de produits types'!$A$2:$E$142,4,FALSE)</f>
        <v>#N/A</v>
      </c>
      <c r="H89" s="44"/>
      <c r="I89" s="44"/>
      <c r="J89" s="44"/>
    </row>
    <row r="90" spans="1:10" s="7" customFormat="1" ht="25.5" customHeight="1" x14ac:dyDescent="0.35">
      <c r="A90" s="184"/>
      <c r="B90" s="44"/>
      <c r="C90" s="44"/>
      <c r="D90" s="44"/>
      <c r="E90" s="45" t="e">
        <f>VLOOKUP($D90,'Liste de produits types'!$A$2:$E$142,2,FALSE)</f>
        <v>#N/A</v>
      </c>
      <c r="F90" s="45" t="e">
        <f>VLOOKUP($D90,'Liste de produits types'!$A$2:$E$142,3,FALSE)</f>
        <v>#N/A</v>
      </c>
      <c r="G90" s="45" t="e">
        <f>VLOOKUP($D90,'Liste de produits types'!$A$2:$E$142,4,FALSE)</f>
        <v>#N/A</v>
      </c>
      <c r="H90" s="44"/>
      <c r="I90" s="44"/>
      <c r="J90" s="44"/>
    </row>
    <row r="91" spans="1:10" s="7" customFormat="1" ht="25.5" customHeight="1" x14ac:dyDescent="0.35">
      <c r="A91" s="184"/>
      <c r="B91" s="44"/>
      <c r="C91" s="44"/>
      <c r="D91" s="44"/>
      <c r="E91" s="45" t="e">
        <f>VLOOKUP($D91,'Liste de produits types'!$A$2:$E$142,2,FALSE)</f>
        <v>#N/A</v>
      </c>
      <c r="F91" s="45" t="e">
        <f>VLOOKUP($D91,'Liste de produits types'!$A$2:$E$142,3,FALSE)</f>
        <v>#N/A</v>
      </c>
      <c r="G91" s="45" t="e">
        <f>VLOOKUP($D91,'Liste de produits types'!$A$2:$E$142,4,FALSE)</f>
        <v>#N/A</v>
      </c>
      <c r="H91" s="44"/>
      <c r="I91" s="44"/>
      <c r="J91" s="44"/>
    </row>
    <row r="92" spans="1:10" s="7" customFormat="1" ht="25.5" customHeight="1" x14ac:dyDescent="0.35">
      <c r="A92" s="184"/>
      <c r="B92" s="44"/>
      <c r="C92" s="44"/>
      <c r="D92" s="44"/>
      <c r="E92" s="45" t="e">
        <f>VLOOKUP($D92,'Liste de produits types'!$A$2:$E$142,2,FALSE)</f>
        <v>#N/A</v>
      </c>
      <c r="F92" s="45" t="e">
        <f>VLOOKUP($D92,'Liste de produits types'!$A$2:$E$142,3,FALSE)</f>
        <v>#N/A</v>
      </c>
      <c r="G92" s="45" t="e">
        <f>VLOOKUP($D92,'Liste de produits types'!$A$2:$E$142,4,FALSE)</f>
        <v>#N/A</v>
      </c>
      <c r="H92" s="44"/>
      <c r="I92" s="44"/>
      <c r="J92" s="44"/>
    </row>
    <row r="93" spans="1:10" s="7" customFormat="1" ht="25.5" customHeight="1" x14ac:dyDescent="0.35">
      <c r="A93" s="184"/>
      <c r="B93" s="44"/>
      <c r="C93" s="44"/>
      <c r="D93" s="44"/>
      <c r="E93" s="45" t="e">
        <f>VLOOKUP($D93,'Liste de produits types'!$A$2:$E$142,2,FALSE)</f>
        <v>#N/A</v>
      </c>
      <c r="F93" s="45" t="e">
        <f>VLOOKUP($D93,'Liste de produits types'!$A$2:$E$142,3,FALSE)</f>
        <v>#N/A</v>
      </c>
      <c r="G93" s="45" t="e">
        <f>VLOOKUP($D93,'Liste de produits types'!$A$2:$E$142,4,FALSE)</f>
        <v>#N/A</v>
      </c>
      <c r="H93" s="44"/>
      <c r="I93" s="44"/>
      <c r="J93" s="44"/>
    </row>
    <row r="94" spans="1:10" s="7" customFormat="1" ht="25.5" customHeight="1" x14ac:dyDescent="0.35">
      <c r="A94" s="184"/>
      <c r="B94" s="44"/>
      <c r="C94" s="44"/>
      <c r="D94" s="44"/>
      <c r="E94" s="45" t="e">
        <f>VLOOKUP($D94,'Liste de produits types'!$A$2:$E$142,2,FALSE)</f>
        <v>#N/A</v>
      </c>
      <c r="F94" s="45" t="e">
        <f>VLOOKUP($D94,'Liste de produits types'!$A$2:$E$142,3,FALSE)</f>
        <v>#N/A</v>
      </c>
      <c r="G94" s="45" t="e">
        <f>VLOOKUP($D94,'Liste de produits types'!$A$2:$E$142,4,FALSE)</f>
        <v>#N/A</v>
      </c>
      <c r="H94" s="44"/>
      <c r="I94" s="44"/>
      <c r="J94" s="44"/>
    </row>
    <row r="95" spans="1:10" s="7" customFormat="1" ht="25.5" customHeight="1" x14ac:dyDescent="0.35">
      <c r="A95" s="184"/>
      <c r="B95" s="44"/>
      <c r="C95" s="44"/>
      <c r="D95" s="44"/>
      <c r="E95" s="45" t="e">
        <f>VLOOKUP($D95,'Liste de produits types'!$A$2:$E$142,2,FALSE)</f>
        <v>#N/A</v>
      </c>
      <c r="F95" s="45" t="e">
        <f>VLOOKUP($D95,'Liste de produits types'!$A$2:$E$142,3,FALSE)</f>
        <v>#N/A</v>
      </c>
      <c r="G95" s="45" t="e">
        <f>VLOOKUP($D95,'Liste de produits types'!$A$2:$E$142,4,FALSE)</f>
        <v>#N/A</v>
      </c>
      <c r="H95" s="44"/>
      <c r="I95" s="44"/>
      <c r="J95" s="44"/>
    </row>
    <row r="96" spans="1:10" s="7" customFormat="1" ht="25.5" customHeight="1" x14ac:dyDescent="0.35">
      <c r="A96" s="184"/>
      <c r="B96" s="44"/>
      <c r="C96" s="44"/>
      <c r="D96" s="44"/>
      <c r="E96" s="45" t="e">
        <f>VLOOKUP($D96,'Liste de produits types'!$A$2:$E$142,2,FALSE)</f>
        <v>#N/A</v>
      </c>
      <c r="F96" s="45" t="e">
        <f>VLOOKUP($D96,'Liste de produits types'!$A$2:$E$142,3,FALSE)</f>
        <v>#N/A</v>
      </c>
      <c r="G96" s="45" t="e">
        <f>VLOOKUP($D96,'Liste de produits types'!$A$2:$E$142,4,FALSE)</f>
        <v>#N/A</v>
      </c>
      <c r="H96" s="44"/>
      <c r="I96" s="44"/>
      <c r="J96" s="44"/>
    </row>
    <row r="97" spans="1:10" s="7" customFormat="1" ht="25.5" customHeight="1" x14ac:dyDescent="0.35">
      <c r="A97" s="184"/>
      <c r="B97" s="44"/>
      <c r="C97" s="44"/>
      <c r="D97" s="44"/>
      <c r="E97" s="45" t="e">
        <f>VLOOKUP($D97,'Liste de produits types'!$A$2:$E$142,2,FALSE)</f>
        <v>#N/A</v>
      </c>
      <c r="F97" s="45" t="e">
        <f>VLOOKUP($D97,'Liste de produits types'!$A$2:$E$142,3,FALSE)</f>
        <v>#N/A</v>
      </c>
      <c r="G97" s="45" t="e">
        <f>VLOOKUP($D97,'Liste de produits types'!$A$2:$E$142,4,FALSE)</f>
        <v>#N/A</v>
      </c>
      <c r="H97" s="44"/>
      <c r="I97" s="44"/>
      <c r="J97" s="44"/>
    </row>
    <row r="98" spans="1:10" s="7" customFormat="1" ht="25.5" customHeight="1" x14ac:dyDescent="0.35">
      <c r="A98" s="184"/>
      <c r="B98" s="44"/>
      <c r="C98" s="44"/>
      <c r="D98" s="44"/>
      <c r="E98" s="45" t="e">
        <f>VLOOKUP($D98,'Liste de produits types'!$A$2:$E$142,2,FALSE)</f>
        <v>#N/A</v>
      </c>
      <c r="F98" s="45" t="e">
        <f>VLOOKUP($D98,'Liste de produits types'!$A$2:$E$142,3,FALSE)</f>
        <v>#N/A</v>
      </c>
      <c r="G98" s="45" t="e">
        <f>VLOOKUP($D98,'Liste de produits types'!$A$2:$E$142,4,FALSE)</f>
        <v>#N/A</v>
      </c>
      <c r="H98" s="44"/>
      <c r="I98" s="44"/>
      <c r="J98" s="44"/>
    </row>
    <row r="99" spans="1:10" s="7" customFormat="1" ht="25.5" customHeight="1" x14ac:dyDescent="0.35">
      <c r="A99" s="184"/>
      <c r="B99" s="44"/>
      <c r="C99" s="44"/>
      <c r="D99" s="44"/>
      <c r="E99" s="45" t="e">
        <f>VLOOKUP($D99,'Liste de produits types'!$A$2:$E$142,2,FALSE)</f>
        <v>#N/A</v>
      </c>
      <c r="F99" s="45" t="e">
        <f>VLOOKUP($D99,'Liste de produits types'!$A$2:$E$142,3,FALSE)</f>
        <v>#N/A</v>
      </c>
      <c r="G99" s="45" t="e">
        <f>VLOOKUP($D99,'Liste de produits types'!$A$2:$E$142,4,FALSE)</f>
        <v>#N/A</v>
      </c>
      <c r="H99" s="44"/>
      <c r="I99" s="44"/>
      <c r="J99" s="44"/>
    </row>
    <row r="100" spans="1:10" s="7" customFormat="1" ht="25.5" customHeight="1" x14ac:dyDescent="0.35">
      <c r="A100" s="184"/>
      <c r="B100" s="44"/>
      <c r="C100" s="44"/>
      <c r="D100" s="44"/>
      <c r="E100" s="45" t="e">
        <f>VLOOKUP($D100,'Liste de produits types'!$A$2:$E$142,2,FALSE)</f>
        <v>#N/A</v>
      </c>
      <c r="F100" s="45" t="e">
        <f>VLOOKUP($D100,'Liste de produits types'!$A$2:$E$142,3,FALSE)</f>
        <v>#N/A</v>
      </c>
      <c r="G100" s="45" t="e">
        <f>VLOOKUP($D100,'Liste de produits types'!$A$2:$E$142,4,FALSE)</f>
        <v>#N/A</v>
      </c>
      <c r="H100" s="44"/>
      <c r="I100" s="44"/>
      <c r="J100" s="44"/>
    </row>
    <row r="101" spans="1:10" s="7" customFormat="1" ht="25.5" customHeight="1" x14ac:dyDescent="0.35">
      <c r="A101" s="184"/>
      <c r="B101" s="44"/>
      <c r="C101" s="44"/>
      <c r="D101" s="44"/>
      <c r="E101" s="45" t="e">
        <f>VLOOKUP($D101,'Liste de produits types'!$A$2:$E$142,2,FALSE)</f>
        <v>#N/A</v>
      </c>
      <c r="F101" s="45" t="e">
        <f>VLOOKUP($D101,'Liste de produits types'!$A$2:$E$142,3,FALSE)</f>
        <v>#N/A</v>
      </c>
      <c r="G101" s="45" t="e">
        <f>VLOOKUP($D101,'Liste de produits types'!$A$2:$E$142,4,FALSE)</f>
        <v>#N/A</v>
      </c>
      <c r="H101" s="44"/>
      <c r="I101" s="44"/>
      <c r="J101" s="44"/>
    </row>
    <row r="102" spans="1:10" s="7" customFormat="1" ht="25.5" customHeight="1" x14ac:dyDescent="0.35">
      <c r="A102" s="184"/>
      <c r="B102" s="44"/>
      <c r="C102" s="44"/>
      <c r="D102" s="44"/>
      <c r="E102" s="45" t="e">
        <f>VLOOKUP($D102,'Liste de produits types'!$A$2:$E$142,2,FALSE)</f>
        <v>#N/A</v>
      </c>
      <c r="F102" s="45" t="e">
        <f>VLOOKUP($D102,'Liste de produits types'!$A$2:$E$142,3,FALSE)</f>
        <v>#N/A</v>
      </c>
      <c r="G102" s="45" t="e">
        <f>VLOOKUP($D102,'Liste de produits types'!$A$2:$E$142,4,FALSE)</f>
        <v>#N/A</v>
      </c>
      <c r="H102" s="44"/>
      <c r="I102" s="44"/>
      <c r="J102" s="44"/>
    </row>
    <row r="103" spans="1:10" s="7" customFormat="1" ht="25.5" customHeight="1" x14ac:dyDescent="0.35">
      <c r="A103" s="184"/>
      <c r="B103" s="44"/>
      <c r="C103" s="44"/>
      <c r="D103" s="44"/>
      <c r="E103" s="45" t="e">
        <f>VLOOKUP($D103,'Liste de produits types'!$A$2:$E$142,2,FALSE)</f>
        <v>#N/A</v>
      </c>
      <c r="F103" s="45" t="e">
        <f>VLOOKUP($D103,'Liste de produits types'!$A$2:$E$142,3,FALSE)</f>
        <v>#N/A</v>
      </c>
      <c r="G103" s="45" t="e">
        <f>VLOOKUP($D103,'Liste de produits types'!$A$2:$E$142,4,FALSE)</f>
        <v>#N/A</v>
      </c>
      <c r="H103" s="44"/>
      <c r="I103" s="44"/>
      <c r="J103" s="44"/>
    </row>
    <row r="104" spans="1:10" s="7" customFormat="1" ht="25.5" customHeight="1" x14ac:dyDescent="0.35">
      <c r="A104" s="184"/>
      <c r="B104" s="44"/>
      <c r="C104" s="44"/>
      <c r="D104" s="44"/>
      <c r="E104" s="45" t="e">
        <f>VLOOKUP($D104,'Liste de produits types'!$A$2:$E$142,2,FALSE)</f>
        <v>#N/A</v>
      </c>
      <c r="F104" s="45" t="e">
        <f>VLOOKUP($D104,'Liste de produits types'!$A$2:$E$142,3,FALSE)</f>
        <v>#N/A</v>
      </c>
      <c r="G104" s="45" t="e">
        <f>VLOOKUP($D104,'Liste de produits types'!$A$2:$E$142,4,FALSE)</f>
        <v>#N/A</v>
      </c>
      <c r="H104" s="44"/>
      <c r="I104" s="44"/>
      <c r="J104" s="44"/>
    </row>
    <row r="105" spans="1:10" s="7" customFormat="1" ht="25.5" customHeight="1" x14ac:dyDescent="0.35">
      <c r="A105" s="184"/>
      <c r="B105" s="44"/>
      <c r="C105" s="44"/>
      <c r="D105" s="44"/>
      <c r="E105" s="45" t="e">
        <f>VLOOKUP($D105,'Liste de produits types'!$A$2:$E$142,2,FALSE)</f>
        <v>#N/A</v>
      </c>
      <c r="F105" s="45" t="e">
        <f>VLOOKUP($D105,'Liste de produits types'!$A$2:$E$142,3,FALSE)</f>
        <v>#N/A</v>
      </c>
      <c r="G105" s="45" t="e">
        <f>VLOOKUP($D105,'Liste de produits types'!$A$2:$E$142,4,FALSE)</f>
        <v>#N/A</v>
      </c>
      <c r="H105" s="44"/>
      <c r="I105" s="44"/>
      <c r="J105" s="44"/>
    </row>
    <row r="106" spans="1:10" s="7" customFormat="1" ht="25.5" customHeight="1" x14ac:dyDescent="0.35">
      <c r="A106" s="184"/>
      <c r="B106" s="44"/>
      <c r="C106" s="44"/>
      <c r="D106" s="44"/>
      <c r="E106" s="45" t="e">
        <f>VLOOKUP($D106,'Liste de produits types'!$A$2:$E$142,2,FALSE)</f>
        <v>#N/A</v>
      </c>
      <c r="F106" s="45" t="e">
        <f>VLOOKUP($D106,'Liste de produits types'!$A$2:$E$142,3,FALSE)</f>
        <v>#N/A</v>
      </c>
      <c r="G106" s="45" t="e">
        <f>VLOOKUP($D106,'Liste de produits types'!$A$2:$E$142,4,FALSE)</f>
        <v>#N/A</v>
      </c>
      <c r="H106" s="44"/>
      <c r="I106" s="44"/>
      <c r="J106" s="44"/>
    </row>
    <row r="107" spans="1:10" s="7" customFormat="1" ht="25.5" customHeight="1" x14ac:dyDescent="0.35">
      <c r="A107" s="184"/>
      <c r="B107" s="44"/>
      <c r="C107" s="44"/>
      <c r="D107" s="44"/>
      <c r="E107" s="45" t="e">
        <f>VLOOKUP($D107,'Liste de produits types'!$A$2:$E$142,2,FALSE)</f>
        <v>#N/A</v>
      </c>
      <c r="F107" s="45" t="e">
        <f>VLOOKUP($D107,'Liste de produits types'!$A$2:$E$142,3,FALSE)</f>
        <v>#N/A</v>
      </c>
      <c r="G107" s="45" t="e">
        <f>VLOOKUP($D107,'Liste de produits types'!$A$2:$E$142,4,FALSE)</f>
        <v>#N/A</v>
      </c>
      <c r="H107" s="44"/>
      <c r="I107" s="44"/>
      <c r="J107" s="44"/>
    </row>
    <row r="108" spans="1:10" s="7" customFormat="1" ht="25.5" customHeight="1" x14ac:dyDescent="0.35">
      <c r="A108" s="184"/>
      <c r="B108" s="44"/>
      <c r="C108" s="44"/>
      <c r="D108" s="44"/>
      <c r="E108" s="45" t="e">
        <f>VLOOKUP($D108,'Liste de produits types'!$A$2:$E$142,2,FALSE)</f>
        <v>#N/A</v>
      </c>
      <c r="F108" s="45" t="e">
        <f>VLOOKUP($D108,'Liste de produits types'!$A$2:$E$142,3,FALSE)</f>
        <v>#N/A</v>
      </c>
      <c r="G108" s="45" t="e">
        <f>VLOOKUP($D108,'Liste de produits types'!$A$2:$E$142,4,FALSE)</f>
        <v>#N/A</v>
      </c>
      <c r="H108" s="44"/>
      <c r="I108" s="44"/>
      <c r="J108" s="44"/>
    </row>
    <row r="109" spans="1:10" s="7" customFormat="1" ht="25.5" customHeight="1" x14ac:dyDescent="0.35">
      <c r="A109" s="184"/>
      <c r="B109" s="44"/>
      <c r="C109" s="44"/>
      <c r="D109" s="44"/>
      <c r="E109" s="45" t="e">
        <f>VLOOKUP($D109,'Liste de produits types'!$A$2:$E$142,2,FALSE)</f>
        <v>#N/A</v>
      </c>
      <c r="F109" s="45" t="e">
        <f>VLOOKUP($D109,'Liste de produits types'!$A$2:$E$142,3,FALSE)</f>
        <v>#N/A</v>
      </c>
      <c r="G109" s="45" t="e">
        <f>VLOOKUP($D109,'Liste de produits types'!$A$2:$E$142,4,FALSE)</f>
        <v>#N/A</v>
      </c>
      <c r="H109" s="44"/>
      <c r="I109" s="44"/>
      <c r="J109" s="44"/>
    </row>
    <row r="110" spans="1:10" s="7" customFormat="1" ht="25.5" customHeight="1" x14ac:dyDescent="0.35">
      <c r="A110" s="184"/>
      <c r="B110" s="44"/>
      <c r="C110" s="44"/>
      <c r="D110" s="44"/>
      <c r="E110" s="45" t="e">
        <f>VLOOKUP($D110,'Liste de produits types'!$A$2:$E$142,2,FALSE)</f>
        <v>#N/A</v>
      </c>
      <c r="F110" s="45" t="e">
        <f>VLOOKUP($D110,'Liste de produits types'!$A$2:$E$142,3,FALSE)</f>
        <v>#N/A</v>
      </c>
      <c r="G110" s="45" t="e">
        <f>VLOOKUP($D110,'Liste de produits types'!$A$2:$E$142,4,FALSE)</f>
        <v>#N/A</v>
      </c>
      <c r="H110" s="44"/>
      <c r="I110" s="44"/>
      <c r="J110" s="44"/>
    </row>
    <row r="111" spans="1:10" s="7" customFormat="1" ht="25.5" customHeight="1" x14ac:dyDescent="0.35">
      <c r="A111" s="184"/>
      <c r="B111" s="44"/>
      <c r="C111" s="44"/>
      <c r="D111" s="44"/>
      <c r="E111" s="45" t="e">
        <f>VLOOKUP($D111,'Liste de produits types'!$A$2:$E$142,2,FALSE)</f>
        <v>#N/A</v>
      </c>
      <c r="F111" s="45" t="e">
        <f>VLOOKUP($D111,'Liste de produits types'!$A$2:$E$142,3,FALSE)</f>
        <v>#N/A</v>
      </c>
      <c r="G111" s="45" t="e">
        <f>VLOOKUP($D111,'Liste de produits types'!$A$2:$E$142,4,FALSE)</f>
        <v>#N/A</v>
      </c>
      <c r="H111" s="44"/>
      <c r="I111" s="44"/>
      <c r="J111" s="44"/>
    </row>
    <row r="112" spans="1:10" s="7" customFormat="1" ht="25.5" customHeight="1" x14ac:dyDescent="0.35">
      <c r="A112" s="184"/>
      <c r="B112" s="44"/>
      <c r="C112" s="44"/>
      <c r="D112" s="44"/>
      <c r="E112" s="45" t="e">
        <f>VLOOKUP($D112,'Liste de produits types'!$A$2:$E$142,2,FALSE)</f>
        <v>#N/A</v>
      </c>
      <c r="F112" s="45" t="e">
        <f>VLOOKUP($D112,'Liste de produits types'!$A$2:$E$142,3,FALSE)</f>
        <v>#N/A</v>
      </c>
      <c r="G112" s="45" t="e">
        <f>VLOOKUP($D112,'Liste de produits types'!$A$2:$E$142,4,FALSE)</f>
        <v>#N/A</v>
      </c>
      <c r="H112" s="44"/>
      <c r="I112" s="44"/>
      <c r="J112" s="44"/>
    </row>
    <row r="113" spans="1:10" s="7" customFormat="1" ht="25.5" customHeight="1" x14ac:dyDescent="0.35">
      <c r="A113" s="184"/>
      <c r="B113" s="44"/>
      <c r="C113" s="44"/>
      <c r="D113" s="44"/>
      <c r="E113" s="45" t="e">
        <f>VLOOKUP($D113,'Liste de produits types'!$A$2:$E$142,2,FALSE)</f>
        <v>#N/A</v>
      </c>
      <c r="F113" s="45" t="e">
        <f>VLOOKUP($D113,'Liste de produits types'!$A$2:$E$142,3,FALSE)</f>
        <v>#N/A</v>
      </c>
      <c r="G113" s="45" t="e">
        <f>VLOOKUP($D113,'Liste de produits types'!$A$2:$E$142,4,FALSE)</f>
        <v>#N/A</v>
      </c>
      <c r="H113" s="44"/>
      <c r="I113" s="44"/>
      <c r="J113" s="44"/>
    </row>
    <row r="114" spans="1:10" s="7" customFormat="1" ht="25.5" customHeight="1" x14ac:dyDescent="0.35">
      <c r="A114" s="184"/>
      <c r="B114" s="44"/>
      <c r="C114" s="44"/>
      <c r="D114" s="44"/>
      <c r="E114" s="45" t="e">
        <f>VLOOKUP($D114,'Liste de produits types'!$A$2:$E$142,2,FALSE)</f>
        <v>#N/A</v>
      </c>
      <c r="F114" s="45" t="e">
        <f>VLOOKUP($D114,'Liste de produits types'!$A$2:$E$142,3,FALSE)</f>
        <v>#N/A</v>
      </c>
      <c r="G114" s="45" t="e">
        <f>VLOOKUP($D114,'Liste de produits types'!$A$2:$E$142,4,FALSE)</f>
        <v>#N/A</v>
      </c>
      <c r="H114" s="44"/>
      <c r="I114" s="44"/>
      <c r="J114" s="44"/>
    </row>
    <row r="115" spans="1:10" s="7" customFormat="1" ht="25.5" customHeight="1" x14ac:dyDescent="0.35">
      <c r="A115" s="184"/>
      <c r="B115" s="44"/>
      <c r="C115" s="44"/>
      <c r="D115" s="44"/>
      <c r="E115" s="45" t="e">
        <f>VLOOKUP($D115,'Liste de produits types'!$A$2:$E$142,2,FALSE)</f>
        <v>#N/A</v>
      </c>
      <c r="F115" s="45" t="e">
        <f>VLOOKUP($D115,'Liste de produits types'!$A$2:$E$142,3,FALSE)</f>
        <v>#N/A</v>
      </c>
      <c r="G115" s="45" t="e">
        <f>VLOOKUP($D115,'Liste de produits types'!$A$2:$E$142,4,FALSE)</f>
        <v>#N/A</v>
      </c>
      <c r="H115" s="44"/>
      <c r="I115" s="44"/>
      <c r="J115" s="44"/>
    </row>
    <row r="116" spans="1:10" s="7" customFormat="1" ht="25.5" customHeight="1" x14ac:dyDescent="0.35">
      <c r="A116" s="184"/>
      <c r="B116" s="44"/>
      <c r="C116" s="44"/>
      <c r="D116" s="44"/>
      <c r="E116" s="45" t="e">
        <f>VLOOKUP($D116,'Liste de produits types'!$A$2:$E$142,2,FALSE)</f>
        <v>#N/A</v>
      </c>
      <c r="F116" s="45" t="e">
        <f>VLOOKUP($D116,'Liste de produits types'!$A$2:$E$142,3,FALSE)</f>
        <v>#N/A</v>
      </c>
      <c r="G116" s="45" t="e">
        <f>VLOOKUP($D116,'Liste de produits types'!$A$2:$E$142,4,FALSE)</f>
        <v>#N/A</v>
      </c>
      <c r="H116" s="44"/>
      <c r="I116" s="44"/>
      <c r="J116" s="44"/>
    </row>
    <row r="117" spans="1:10" s="7" customFormat="1" ht="25.5" customHeight="1" x14ac:dyDescent="0.35">
      <c r="A117" s="184"/>
      <c r="B117" s="44"/>
      <c r="C117" s="44"/>
      <c r="D117" s="44"/>
      <c r="E117" s="45" t="e">
        <f>VLOOKUP($D117,'Liste de produits types'!$A$2:$E$142,2,FALSE)</f>
        <v>#N/A</v>
      </c>
      <c r="F117" s="45" t="e">
        <f>VLOOKUP($D117,'Liste de produits types'!$A$2:$E$142,3,FALSE)</f>
        <v>#N/A</v>
      </c>
      <c r="G117" s="45" t="e">
        <f>VLOOKUP($D117,'Liste de produits types'!$A$2:$E$142,4,FALSE)</f>
        <v>#N/A</v>
      </c>
      <c r="H117" s="44"/>
      <c r="I117" s="44"/>
      <c r="J117" s="44"/>
    </row>
    <row r="118" spans="1:10" s="7" customFormat="1" ht="25.5" customHeight="1" x14ac:dyDescent="0.35">
      <c r="A118" s="184"/>
      <c r="B118" s="44"/>
      <c r="C118" s="44"/>
      <c r="D118" s="44"/>
      <c r="E118" s="45" t="e">
        <f>VLOOKUP($D118,'Liste de produits types'!$A$2:$E$142,2,FALSE)</f>
        <v>#N/A</v>
      </c>
      <c r="F118" s="45" t="e">
        <f>VLOOKUP($D118,'Liste de produits types'!$A$2:$E$142,3,FALSE)</f>
        <v>#N/A</v>
      </c>
      <c r="G118" s="45" t="e">
        <f>VLOOKUP($D118,'Liste de produits types'!$A$2:$E$142,4,FALSE)</f>
        <v>#N/A</v>
      </c>
      <c r="H118" s="44"/>
      <c r="I118" s="44"/>
      <c r="J118" s="44"/>
    </row>
    <row r="119" spans="1:10" s="7" customFormat="1" ht="25.5" customHeight="1" x14ac:dyDescent="0.35">
      <c r="A119" s="184"/>
      <c r="B119" s="44"/>
      <c r="C119" s="44"/>
      <c r="D119" s="44"/>
      <c r="E119" s="45" t="e">
        <f>VLOOKUP($D119,'Liste de produits types'!$A$2:$E$142,2,FALSE)</f>
        <v>#N/A</v>
      </c>
      <c r="F119" s="45" t="e">
        <f>VLOOKUP($D119,'Liste de produits types'!$A$2:$E$142,3,FALSE)</f>
        <v>#N/A</v>
      </c>
      <c r="G119" s="45" t="e">
        <f>VLOOKUP($D119,'Liste de produits types'!$A$2:$E$142,4,FALSE)</f>
        <v>#N/A</v>
      </c>
      <c r="H119" s="44"/>
      <c r="I119" s="44"/>
      <c r="J119" s="44"/>
    </row>
    <row r="120" spans="1:10" s="7" customFormat="1" ht="25.5" customHeight="1" x14ac:dyDescent="0.35">
      <c r="A120" s="184"/>
      <c r="B120" s="44"/>
      <c r="C120" s="44"/>
      <c r="D120" s="44"/>
      <c r="E120" s="45" t="e">
        <f>VLOOKUP($D120,'Liste de produits types'!$A$2:$E$142,2,FALSE)</f>
        <v>#N/A</v>
      </c>
      <c r="F120" s="45" t="e">
        <f>VLOOKUP($D120,'Liste de produits types'!$A$2:$E$142,3,FALSE)</f>
        <v>#N/A</v>
      </c>
      <c r="G120" s="45" t="e">
        <f>VLOOKUP($D120,'Liste de produits types'!$A$2:$E$142,4,FALSE)</f>
        <v>#N/A</v>
      </c>
      <c r="H120" s="44"/>
      <c r="I120" s="44"/>
      <c r="J120" s="44"/>
    </row>
    <row r="121" spans="1:10" s="7" customFormat="1" ht="25.5" customHeight="1" x14ac:dyDescent="0.35">
      <c r="A121" s="184"/>
      <c r="B121" s="44"/>
      <c r="C121" s="44"/>
      <c r="D121" s="44"/>
      <c r="E121" s="45" t="e">
        <f>VLOOKUP($D121,'Liste de produits types'!$A$2:$E$142,2,FALSE)</f>
        <v>#N/A</v>
      </c>
      <c r="F121" s="45" t="e">
        <f>VLOOKUP($D121,'Liste de produits types'!$A$2:$E$142,3,FALSE)</f>
        <v>#N/A</v>
      </c>
      <c r="G121" s="45" t="e">
        <f>VLOOKUP($D121,'Liste de produits types'!$A$2:$E$142,4,FALSE)</f>
        <v>#N/A</v>
      </c>
      <c r="H121" s="44"/>
      <c r="I121" s="44"/>
      <c r="J121" s="44"/>
    </row>
    <row r="122" spans="1:10" s="7" customFormat="1" ht="25.5" customHeight="1" x14ac:dyDescent="0.35">
      <c r="A122" s="184"/>
      <c r="B122" s="44"/>
      <c r="C122" s="44"/>
      <c r="D122" s="44"/>
      <c r="E122" s="45" t="e">
        <f>VLOOKUP($D122,'Liste de produits types'!$A$2:$E$142,2,FALSE)</f>
        <v>#N/A</v>
      </c>
      <c r="F122" s="45" t="e">
        <f>VLOOKUP($D122,'Liste de produits types'!$A$2:$E$142,3,FALSE)</f>
        <v>#N/A</v>
      </c>
      <c r="G122" s="45" t="e">
        <f>VLOOKUP($D122,'Liste de produits types'!$A$2:$E$142,4,FALSE)</f>
        <v>#N/A</v>
      </c>
      <c r="H122" s="44"/>
      <c r="I122" s="44"/>
      <c r="J122" s="44"/>
    </row>
    <row r="123" spans="1:10" s="7" customFormat="1" ht="25.5" customHeight="1" x14ac:dyDescent="0.35">
      <c r="A123" s="184"/>
      <c r="B123" s="44"/>
      <c r="C123" s="44"/>
      <c r="D123" s="44"/>
      <c r="E123" s="45" t="e">
        <f>VLOOKUP($D123,'Liste de produits types'!$A$2:$E$142,2,FALSE)</f>
        <v>#N/A</v>
      </c>
      <c r="F123" s="45" t="e">
        <f>VLOOKUP($D123,'Liste de produits types'!$A$2:$E$142,3,FALSE)</f>
        <v>#N/A</v>
      </c>
      <c r="G123" s="45" t="e">
        <f>VLOOKUP($D123,'Liste de produits types'!$A$2:$E$142,4,FALSE)</f>
        <v>#N/A</v>
      </c>
      <c r="H123" s="44"/>
      <c r="I123" s="44"/>
      <c r="J123" s="44"/>
    </row>
    <row r="124" spans="1:10" s="7" customFormat="1" ht="25.5" customHeight="1" x14ac:dyDescent="0.35">
      <c r="A124" s="184"/>
      <c r="B124" s="44"/>
      <c r="C124" s="44"/>
      <c r="D124" s="44"/>
      <c r="E124" s="45" t="e">
        <f>VLOOKUP($D124,'Liste de produits types'!$A$2:$E$142,2,FALSE)</f>
        <v>#N/A</v>
      </c>
      <c r="F124" s="45" t="e">
        <f>VLOOKUP($D124,'Liste de produits types'!$A$2:$E$142,3,FALSE)</f>
        <v>#N/A</v>
      </c>
      <c r="G124" s="45" t="e">
        <f>VLOOKUP($D124,'Liste de produits types'!$A$2:$E$142,4,FALSE)</f>
        <v>#N/A</v>
      </c>
      <c r="H124" s="44"/>
      <c r="I124" s="44"/>
      <c r="J124" s="44"/>
    </row>
    <row r="125" spans="1:10" s="7" customFormat="1" ht="25.5" customHeight="1" x14ac:dyDescent="0.35">
      <c r="A125" s="184"/>
      <c r="B125" s="44"/>
      <c r="C125" s="44"/>
      <c r="D125" s="44"/>
      <c r="E125" s="45" t="e">
        <f>VLOOKUP($D125,'Liste de produits types'!$A$2:$E$142,2,FALSE)</f>
        <v>#N/A</v>
      </c>
      <c r="F125" s="45" t="e">
        <f>VLOOKUP($D125,'Liste de produits types'!$A$2:$E$142,3,FALSE)</f>
        <v>#N/A</v>
      </c>
      <c r="G125" s="45" t="e">
        <f>VLOOKUP($D125,'Liste de produits types'!$A$2:$E$142,4,FALSE)</f>
        <v>#N/A</v>
      </c>
      <c r="H125" s="44"/>
      <c r="I125" s="44"/>
      <c r="J125" s="44"/>
    </row>
    <row r="126" spans="1:10" s="7" customFormat="1" ht="25.5" customHeight="1" x14ac:dyDescent="0.35">
      <c r="A126" s="184"/>
      <c r="B126" s="44"/>
      <c r="C126" s="44"/>
      <c r="D126" s="44"/>
      <c r="E126" s="45" t="e">
        <f>VLOOKUP($D126,'Liste de produits types'!$A$2:$E$142,2,FALSE)</f>
        <v>#N/A</v>
      </c>
      <c r="F126" s="45" t="e">
        <f>VLOOKUP($D126,'Liste de produits types'!$A$2:$E$142,3,FALSE)</f>
        <v>#N/A</v>
      </c>
      <c r="G126" s="45" t="e">
        <f>VLOOKUP($D126,'Liste de produits types'!$A$2:$E$142,4,FALSE)</f>
        <v>#N/A</v>
      </c>
      <c r="H126" s="44"/>
      <c r="I126" s="44"/>
      <c r="J126" s="44"/>
    </row>
    <row r="127" spans="1:10" s="7" customFormat="1" ht="25.5" customHeight="1" x14ac:dyDescent="0.35">
      <c r="A127" s="184"/>
      <c r="B127" s="44"/>
      <c r="C127" s="44"/>
      <c r="D127" s="44"/>
      <c r="E127" s="45" t="e">
        <f>VLOOKUP($D127,'Liste de produits types'!$A$2:$E$142,2,FALSE)</f>
        <v>#N/A</v>
      </c>
      <c r="F127" s="45" t="e">
        <f>VLOOKUP($D127,'Liste de produits types'!$A$2:$E$142,3,FALSE)</f>
        <v>#N/A</v>
      </c>
      <c r="G127" s="45" t="e">
        <f>VLOOKUP($D127,'Liste de produits types'!$A$2:$E$142,4,FALSE)</f>
        <v>#N/A</v>
      </c>
      <c r="H127" s="44"/>
      <c r="I127" s="44"/>
      <c r="J127" s="44"/>
    </row>
    <row r="128" spans="1:10" s="7" customFormat="1" ht="25.5" customHeight="1" x14ac:dyDescent="0.35">
      <c r="A128" s="184"/>
      <c r="B128" s="44"/>
      <c r="C128" s="44"/>
      <c r="D128" s="44"/>
      <c r="E128" s="45" t="e">
        <f>VLOOKUP($D128,'Liste de produits types'!$A$2:$E$142,2,FALSE)</f>
        <v>#N/A</v>
      </c>
      <c r="F128" s="45" t="e">
        <f>VLOOKUP($D128,'Liste de produits types'!$A$2:$E$142,3,FALSE)</f>
        <v>#N/A</v>
      </c>
      <c r="G128" s="45" t="e">
        <f>VLOOKUP($D128,'Liste de produits types'!$A$2:$E$142,4,FALSE)</f>
        <v>#N/A</v>
      </c>
      <c r="H128" s="44"/>
      <c r="I128" s="44"/>
      <c r="J128" s="44"/>
    </row>
    <row r="129" spans="1:10" s="7" customFormat="1" ht="25.5" customHeight="1" x14ac:dyDescent="0.35">
      <c r="A129" s="184"/>
      <c r="B129" s="44"/>
      <c r="C129" s="44"/>
      <c r="D129" s="44"/>
      <c r="E129" s="45" t="e">
        <f>VLOOKUP($D129,'Liste de produits types'!$A$2:$E$142,2,FALSE)</f>
        <v>#N/A</v>
      </c>
      <c r="F129" s="45" t="e">
        <f>VLOOKUP($D129,'Liste de produits types'!$A$2:$E$142,3,FALSE)</f>
        <v>#N/A</v>
      </c>
      <c r="G129" s="45" t="e">
        <f>VLOOKUP($D129,'Liste de produits types'!$A$2:$E$142,4,FALSE)</f>
        <v>#N/A</v>
      </c>
      <c r="H129" s="44"/>
      <c r="I129" s="44"/>
      <c r="J129" s="44"/>
    </row>
    <row r="130" spans="1:10" s="7" customFormat="1" ht="25.5" customHeight="1" x14ac:dyDescent="0.35">
      <c r="A130" s="184"/>
      <c r="B130" s="44"/>
      <c r="C130" s="44"/>
      <c r="D130" s="44"/>
      <c r="E130" s="45" t="e">
        <f>VLOOKUP($D130,'Liste de produits types'!$A$2:$E$142,2,FALSE)</f>
        <v>#N/A</v>
      </c>
      <c r="F130" s="45" t="e">
        <f>VLOOKUP($D130,'Liste de produits types'!$A$2:$E$142,3,FALSE)</f>
        <v>#N/A</v>
      </c>
      <c r="G130" s="45" t="e">
        <f>VLOOKUP($D130,'Liste de produits types'!$A$2:$E$142,4,FALSE)</f>
        <v>#N/A</v>
      </c>
      <c r="H130" s="44"/>
      <c r="I130" s="44"/>
      <c r="J130" s="44"/>
    </row>
    <row r="131" spans="1:10" s="7" customFormat="1" ht="25.5" customHeight="1" x14ac:dyDescent="0.35">
      <c r="A131" s="184"/>
      <c r="B131" s="44"/>
      <c r="C131" s="44"/>
      <c r="D131" s="44"/>
      <c r="E131" s="45" t="e">
        <f>VLOOKUP($D131,'Liste de produits types'!$A$2:$E$142,2,FALSE)</f>
        <v>#N/A</v>
      </c>
      <c r="F131" s="45" t="e">
        <f>VLOOKUP($D131,'Liste de produits types'!$A$2:$E$142,3,FALSE)</f>
        <v>#N/A</v>
      </c>
      <c r="G131" s="45" t="e">
        <f>VLOOKUP($D131,'Liste de produits types'!$A$2:$E$142,4,FALSE)</f>
        <v>#N/A</v>
      </c>
      <c r="H131" s="44"/>
      <c r="I131" s="44"/>
      <c r="J131" s="44"/>
    </row>
    <row r="132" spans="1:10" s="7" customFormat="1" ht="25.5" customHeight="1" x14ac:dyDescent="0.35">
      <c r="A132" s="184"/>
      <c r="B132" s="44"/>
      <c r="C132" s="44"/>
      <c r="D132" s="44"/>
      <c r="E132" s="45" t="e">
        <f>VLOOKUP($D132,'Liste de produits types'!$A$2:$E$142,2,FALSE)</f>
        <v>#N/A</v>
      </c>
      <c r="F132" s="45" t="e">
        <f>VLOOKUP($D132,'Liste de produits types'!$A$2:$E$142,3,FALSE)</f>
        <v>#N/A</v>
      </c>
      <c r="G132" s="45" t="e">
        <f>VLOOKUP($D132,'Liste de produits types'!$A$2:$E$142,4,FALSE)</f>
        <v>#N/A</v>
      </c>
      <c r="H132" s="44"/>
      <c r="I132" s="44"/>
      <c r="J132" s="44"/>
    </row>
    <row r="133" spans="1:10" s="7" customFormat="1" ht="25.5" customHeight="1" x14ac:dyDescent="0.35">
      <c r="A133" s="184"/>
      <c r="B133" s="44"/>
      <c r="C133" s="44"/>
      <c r="D133" s="44"/>
      <c r="E133" s="45" t="e">
        <f>VLOOKUP($D133,'Liste de produits types'!$A$2:$E$142,2,FALSE)</f>
        <v>#N/A</v>
      </c>
      <c r="F133" s="45" t="e">
        <f>VLOOKUP($D133,'Liste de produits types'!$A$2:$E$142,3,FALSE)</f>
        <v>#N/A</v>
      </c>
      <c r="G133" s="45" t="e">
        <f>VLOOKUP($D133,'Liste de produits types'!$A$2:$E$142,4,FALSE)</f>
        <v>#N/A</v>
      </c>
      <c r="H133" s="44"/>
      <c r="I133" s="44"/>
      <c r="J133" s="44"/>
    </row>
    <row r="134" spans="1:10" s="7" customFormat="1" ht="25.5" customHeight="1" x14ac:dyDescent="0.35">
      <c r="A134" s="184"/>
      <c r="B134" s="44"/>
      <c r="C134" s="44"/>
      <c r="D134" s="44"/>
      <c r="E134" s="45" t="e">
        <f>VLOOKUP($D134,'Liste de produits types'!$A$2:$E$142,2,FALSE)</f>
        <v>#N/A</v>
      </c>
      <c r="F134" s="45" t="e">
        <f>VLOOKUP($D134,'Liste de produits types'!$A$2:$E$142,3,FALSE)</f>
        <v>#N/A</v>
      </c>
      <c r="G134" s="45" t="e">
        <f>VLOOKUP($D134,'Liste de produits types'!$A$2:$E$142,4,FALSE)</f>
        <v>#N/A</v>
      </c>
      <c r="H134" s="44"/>
      <c r="I134" s="44"/>
      <c r="J134" s="44"/>
    </row>
    <row r="135" spans="1:10" s="7" customFormat="1" ht="25.5" customHeight="1" x14ac:dyDescent="0.35">
      <c r="A135" s="184"/>
      <c r="B135" s="44"/>
      <c r="C135" s="44"/>
      <c r="D135" s="44"/>
      <c r="E135" s="45" t="e">
        <f>VLOOKUP($D135,'Liste de produits types'!$A$2:$E$142,2,FALSE)</f>
        <v>#N/A</v>
      </c>
      <c r="F135" s="45" t="e">
        <f>VLOOKUP($D135,'Liste de produits types'!$A$2:$E$142,3,FALSE)</f>
        <v>#N/A</v>
      </c>
      <c r="G135" s="45" t="e">
        <f>VLOOKUP($D135,'Liste de produits types'!$A$2:$E$142,4,FALSE)</f>
        <v>#N/A</v>
      </c>
      <c r="H135" s="44"/>
      <c r="I135" s="44"/>
      <c r="J135" s="44"/>
    </row>
    <row r="136" spans="1:10" s="7" customFormat="1" ht="25.5" customHeight="1" x14ac:dyDescent="0.35">
      <c r="A136" s="184"/>
      <c r="B136" s="44"/>
      <c r="C136" s="44"/>
      <c r="D136" s="44"/>
      <c r="E136" s="45" t="e">
        <f>VLOOKUP($D136,'Liste de produits types'!$A$2:$E$142,2,FALSE)</f>
        <v>#N/A</v>
      </c>
      <c r="F136" s="45" t="e">
        <f>VLOOKUP($D136,'Liste de produits types'!$A$2:$E$142,3,FALSE)</f>
        <v>#N/A</v>
      </c>
      <c r="G136" s="45" t="e">
        <f>VLOOKUP($D136,'Liste de produits types'!$A$2:$E$142,4,FALSE)</f>
        <v>#N/A</v>
      </c>
      <c r="H136" s="44"/>
      <c r="I136" s="44"/>
      <c r="J136" s="44"/>
    </row>
    <row r="137" spans="1:10" s="7" customFormat="1" ht="25.5" customHeight="1" x14ac:dyDescent="0.35">
      <c r="A137" s="184"/>
      <c r="B137" s="44"/>
      <c r="C137" s="44"/>
      <c r="D137" s="44"/>
      <c r="E137" s="45" t="e">
        <f>VLOOKUP($D137,'Liste de produits types'!$A$2:$E$142,2,FALSE)</f>
        <v>#N/A</v>
      </c>
      <c r="F137" s="45" t="e">
        <f>VLOOKUP($D137,'Liste de produits types'!$A$2:$E$142,3,FALSE)</f>
        <v>#N/A</v>
      </c>
      <c r="G137" s="45" t="e">
        <f>VLOOKUP($D137,'Liste de produits types'!$A$2:$E$142,4,FALSE)</f>
        <v>#N/A</v>
      </c>
      <c r="H137" s="44"/>
      <c r="I137" s="44"/>
      <c r="J137" s="44"/>
    </row>
    <row r="138" spans="1:10" s="7" customFormat="1" ht="25.5" customHeight="1" x14ac:dyDescent="0.35">
      <c r="A138" s="184"/>
      <c r="B138" s="44"/>
      <c r="C138" s="44"/>
      <c r="D138" s="44"/>
      <c r="E138" s="45" t="e">
        <f>VLOOKUP($D138,'Liste de produits types'!$A$2:$E$142,2,FALSE)</f>
        <v>#N/A</v>
      </c>
      <c r="F138" s="45" t="e">
        <f>VLOOKUP($D138,'Liste de produits types'!$A$2:$E$142,3,FALSE)</f>
        <v>#N/A</v>
      </c>
      <c r="G138" s="45" t="e">
        <f>VLOOKUP($D138,'Liste de produits types'!$A$2:$E$142,4,FALSE)</f>
        <v>#N/A</v>
      </c>
      <c r="H138" s="44"/>
      <c r="I138" s="44"/>
      <c r="J138" s="44"/>
    </row>
    <row r="139" spans="1:10" s="7" customFormat="1" ht="25.5" customHeight="1" x14ac:dyDescent="0.35">
      <c r="A139" s="184"/>
      <c r="B139" s="44"/>
      <c r="C139" s="44"/>
      <c r="D139" s="44"/>
      <c r="E139" s="45" t="e">
        <f>VLOOKUP($D139,'Liste de produits types'!$A$2:$E$142,2,FALSE)</f>
        <v>#N/A</v>
      </c>
      <c r="F139" s="45" t="e">
        <f>VLOOKUP($D139,'Liste de produits types'!$A$2:$E$142,3,FALSE)</f>
        <v>#N/A</v>
      </c>
      <c r="G139" s="45" t="e">
        <f>VLOOKUP($D139,'Liste de produits types'!$A$2:$E$142,4,FALSE)</f>
        <v>#N/A</v>
      </c>
      <c r="H139" s="44"/>
      <c r="I139" s="44"/>
      <c r="J139" s="44"/>
    </row>
    <row r="140" spans="1:10" s="7" customFormat="1" ht="25.5" customHeight="1" x14ac:dyDescent="0.35">
      <c r="A140" s="184"/>
      <c r="B140" s="44"/>
      <c r="C140" s="44"/>
      <c r="D140" s="44"/>
      <c r="E140" s="45" t="e">
        <f>VLOOKUP($D140,'Liste de produits types'!$A$2:$E$142,2,FALSE)</f>
        <v>#N/A</v>
      </c>
      <c r="F140" s="45" t="e">
        <f>VLOOKUP($D140,'Liste de produits types'!$A$2:$E$142,3,FALSE)</f>
        <v>#N/A</v>
      </c>
      <c r="G140" s="45" t="e">
        <f>VLOOKUP($D140,'Liste de produits types'!$A$2:$E$142,4,FALSE)</f>
        <v>#N/A</v>
      </c>
      <c r="H140" s="44"/>
      <c r="I140" s="44"/>
      <c r="J140" s="44"/>
    </row>
    <row r="141" spans="1:10" s="7" customFormat="1" ht="25.5" customHeight="1" x14ac:dyDescent="0.35">
      <c r="A141" s="184"/>
      <c r="B141" s="44"/>
      <c r="C141" s="44"/>
      <c r="D141" s="44"/>
      <c r="E141" s="45" t="e">
        <f>VLOOKUP($D141,'Liste de produits types'!$A$2:$E$142,2,FALSE)</f>
        <v>#N/A</v>
      </c>
      <c r="F141" s="45" t="e">
        <f>VLOOKUP($D141,'Liste de produits types'!$A$2:$E$142,3,FALSE)</f>
        <v>#N/A</v>
      </c>
      <c r="G141" s="45" t="e">
        <f>VLOOKUP($D141,'Liste de produits types'!$A$2:$E$142,4,FALSE)</f>
        <v>#N/A</v>
      </c>
      <c r="H141" s="44"/>
      <c r="I141" s="44"/>
      <c r="J141" s="44"/>
    </row>
    <row r="142" spans="1:10" s="7" customFormat="1" ht="25.5" customHeight="1" x14ac:dyDescent="0.35">
      <c r="A142" s="184"/>
      <c r="B142" s="44"/>
      <c r="C142" s="44"/>
      <c r="D142" s="44"/>
      <c r="E142" s="45" t="e">
        <f>VLOOKUP($D142,'Liste de produits types'!$A$2:$E$142,2,FALSE)</f>
        <v>#N/A</v>
      </c>
      <c r="F142" s="45" t="e">
        <f>VLOOKUP($D142,'Liste de produits types'!$A$2:$E$142,3,FALSE)</f>
        <v>#N/A</v>
      </c>
      <c r="G142" s="45" t="e">
        <f>VLOOKUP($D142,'Liste de produits types'!$A$2:$E$142,4,FALSE)</f>
        <v>#N/A</v>
      </c>
      <c r="H142" s="44"/>
      <c r="I142" s="44"/>
      <c r="J142" s="44"/>
    </row>
    <row r="143" spans="1:10" s="7" customFormat="1" ht="25.5" customHeight="1" x14ac:dyDescent="0.35">
      <c r="A143" s="184"/>
      <c r="B143" s="44"/>
      <c r="C143" s="44"/>
      <c r="D143" s="44"/>
      <c r="E143" s="45" t="e">
        <f>VLOOKUP($D143,'Liste de produits types'!$A$2:$E$142,2,FALSE)</f>
        <v>#N/A</v>
      </c>
      <c r="F143" s="45" t="e">
        <f>VLOOKUP($D143,'Liste de produits types'!$A$2:$E$142,3,FALSE)</f>
        <v>#N/A</v>
      </c>
      <c r="G143" s="45" t="e">
        <f>VLOOKUP($D143,'Liste de produits types'!$A$2:$E$142,4,FALSE)</f>
        <v>#N/A</v>
      </c>
      <c r="H143" s="44"/>
      <c r="I143" s="44"/>
      <c r="J143" s="44"/>
    </row>
    <row r="144" spans="1:10" s="7" customFormat="1" ht="25.5" customHeight="1" x14ac:dyDescent="0.35">
      <c r="A144" s="184"/>
      <c r="B144" s="44"/>
      <c r="C144" s="44"/>
      <c r="D144" s="44"/>
      <c r="E144" s="45" t="e">
        <f>VLOOKUP($D144,'Liste de produits types'!$A$2:$E$142,2,FALSE)</f>
        <v>#N/A</v>
      </c>
      <c r="F144" s="45" t="e">
        <f>VLOOKUP($D144,'Liste de produits types'!$A$2:$E$142,3,FALSE)</f>
        <v>#N/A</v>
      </c>
      <c r="G144" s="45" t="e">
        <f>VLOOKUP($D144,'Liste de produits types'!$A$2:$E$142,4,FALSE)</f>
        <v>#N/A</v>
      </c>
      <c r="H144" s="44"/>
      <c r="I144" s="44"/>
      <c r="J144" s="44"/>
    </row>
    <row r="145" spans="1:10" s="7" customFormat="1" ht="25.5" customHeight="1" x14ac:dyDescent="0.35">
      <c r="A145" s="184"/>
      <c r="B145" s="44"/>
      <c r="C145" s="44"/>
      <c r="D145" s="44"/>
      <c r="E145" s="45" t="e">
        <f>VLOOKUP($D145,'Liste de produits types'!$A$2:$E$142,2,FALSE)</f>
        <v>#N/A</v>
      </c>
      <c r="F145" s="45" t="e">
        <f>VLOOKUP($D145,'Liste de produits types'!$A$2:$E$142,3,FALSE)</f>
        <v>#N/A</v>
      </c>
      <c r="G145" s="45" t="e">
        <f>VLOOKUP($D145,'Liste de produits types'!$A$2:$E$142,4,FALSE)</f>
        <v>#N/A</v>
      </c>
      <c r="H145" s="44"/>
      <c r="I145" s="44"/>
      <c r="J145" s="44"/>
    </row>
    <row r="146" spans="1:10" s="7" customFormat="1" ht="25.5" customHeight="1" x14ac:dyDescent="0.35">
      <c r="A146" s="184"/>
      <c r="B146" s="44"/>
      <c r="C146" s="44"/>
      <c r="D146" s="44"/>
      <c r="E146" s="45" t="e">
        <f>VLOOKUP($D146,'Liste de produits types'!$A$2:$E$142,2,FALSE)</f>
        <v>#N/A</v>
      </c>
      <c r="F146" s="45" t="e">
        <f>VLOOKUP($D146,'Liste de produits types'!$A$2:$E$142,3,FALSE)</f>
        <v>#N/A</v>
      </c>
      <c r="G146" s="45" t="e">
        <f>VLOOKUP($D146,'Liste de produits types'!$A$2:$E$142,4,FALSE)</f>
        <v>#N/A</v>
      </c>
      <c r="H146" s="44"/>
      <c r="I146" s="44"/>
      <c r="J146" s="44"/>
    </row>
    <row r="147" spans="1:10" s="7" customFormat="1" ht="25.5" customHeight="1" x14ac:dyDescent="0.35">
      <c r="A147" s="184"/>
      <c r="B147" s="44"/>
      <c r="C147" s="44"/>
      <c r="D147" s="44"/>
      <c r="E147" s="45" t="e">
        <f>VLOOKUP($D147,'Liste de produits types'!$A$2:$E$142,2,FALSE)</f>
        <v>#N/A</v>
      </c>
      <c r="F147" s="45" t="e">
        <f>VLOOKUP($D147,'Liste de produits types'!$A$2:$E$142,3,FALSE)</f>
        <v>#N/A</v>
      </c>
      <c r="G147" s="45" t="e">
        <f>VLOOKUP($D147,'Liste de produits types'!$A$2:$E$142,4,FALSE)</f>
        <v>#N/A</v>
      </c>
      <c r="H147" s="44"/>
      <c r="I147" s="44"/>
      <c r="J147" s="44"/>
    </row>
    <row r="148" spans="1:10" s="7" customFormat="1" ht="25.5" customHeight="1" x14ac:dyDescent="0.35">
      <c r="A148" s="184"/>
      <c r="B148" s="44"/>
      <c r="C148" s="44"/>
      <c r="D148" s="44"/>
      <c r="E148" s="45" t="e">
        <f>VLOOKUP($D148,'Liste de produits types'!$A$2:$E$142,2,FALSE)</f>
        <v>#N/A</v>
      </c>
      <c r="F148" s="45" t="e">
        <f>VLOOKUP($D148,'Liste de produits types'!$A$2:$E$142,3,FALSE)</f>
        <v>#N/A</v>
      </c>
      <c r="G148" s="45" t="e">
        <f>VLOOKUP($D148,'Liste de produits types'!$A$2:$E$142,4,FALSE)</f>
        <v>#N/A</v>
      </c>
      <c r="H148" s="44"/>
      <c r="I148" s="44"/>
      <c r="J148" s="44"/>
    </row>
    <row r="149" spans="1:10" s="7" customFormat="1" ht="25.5" customHeight="1" x14ac:dyDescent="0.35">
      <c r="A149" s="184"/>
      <c r="B149" s="44"/>
      <c r="C149" s="44"/>
      <c r="D149" s="44"/>
      <c r="E149" s="45" t="e">
        <f>VLOOKUP($D149,'Liste de produits types'!$A$2:$E$142,2,FALSE)</f>
        <v>#N/A</v>
      </c>
      <c r="F149" s="45" t="e">
        <f>VLOOKUP($D149,'Liste de produits types'!$A$2:$E$142,3,FALSE)</f>
        <v>#N/A</v>
      </c>
      <c r="G149" s="45" t="e">
        <f>VLOOKUP($D149,'Liste de produits types'!$A$2:$E$142,4,FALSE)</f>
        <v>#N/A</v>
      </c>
      <c r="H149" s="44"/>
      <c r="I149" s="44"/>
      <c r="J149" s="44"/>
    </row>
    <row r="150" spans="1:10" s="7" customFormat="1" ht="25.5" customHeight="1" x14ac:dyDescent="0.35">
      <c r="A150" s="184"/>
      <c r="B150" s="44"/>
      <c r="C150" s="44"/>
      <c r="D150" s="44"/>
      <c r="E150" s="45" t="e">
        <f>VLOOKUP($D150,'Liste de produits types'!$A$2:$E$142,2,FALSE)</f>
        <v>#N/A</v>
      </c>
      <c r="F150" s="45" t="e">
        <f>VLOOKUP($D150,'Liste de produits types'!$A$2:$E$142,3,FALSE)</f>
        <v>#N/A</v>
      </c>
      <c r="G150" s="45" t="e">
        <f>VLOOKUP($D150,'Liste de produits types'!$A$2:$E$142,4,FALSE)</f>
        <v>#N/A</v>
      </c>
      <c r="H150" s="44"/>
      <c r="I150" s="44"/>
      <c r="J150" s="44"/>
    </row>
    <row r="151" spans="1:10" s="7" customFormat="1" ht="25.5" customHeight="1" x14ac:dyDescent="0.35">
      <c r="A151" s="184"/>
      <c r="B151" s="44"/>
      <c r="C151" s="44"/>
      <c r="D151" s="44"/>
      <c r="E151" s="45" t="e">
        <f>VLOOKUP($D151,'Liste de produits types'!$A$2:$E$142,2,FALSE)</f>
        <v>#N/A</v>
      </c>
      <c r="F151" s="45" t="e">
        <f>VLOOKUP($D151,'Liste de produits types'!$A$2:$E$142,3,FALSE)</f>
        <v>#N/A</v>
      </c>
      <c r="G151" s="45" t="e">
        <f>VLOOKUP($D151,'Liste de produits types'!$A$2:$E$142,4,FALSE)</f>
        <v>#N/A</v>
      </c>
      <c r="H151" s="44"/>
      <c r="I151" s="44"/>
      <c r="J151" s="44"/>
    </row>
    <row r="152" spans="1:10" s="7" customFormat="1" ht="25.5" customHeight="1" x14ac:dyDescent="0.35">
      <c r="A152" s="184"/>
      <c r="B152" s="44"/>
      <c r="C152" s="44"/>
      <c r="D152" s="44"/>
      <c r="E152" s="45" t="e">
        <f>VLOOKUP($D152,'Liste de produits types'!$A$2:$E$142,2,FALSE)</f>
        <v>#N/A</v>
      </c>
      <c r="F152" s="45" t="e">
        <f>VLOOKUP($D152,'Liste de produits types'!$A$2:$E$142,3,FALSE)</f>
        <v>#N/A</v>
      </c>
      <c r="G152" s="45" t="e">
        <f>VLOOKUP($D152,'Liste de produits types'!$A$2:$E$142,4,FALSE)</f>
        <v>#N/A</v>
      </c>
      <c r="H152" s="44"/>
      <c r="I152" s="44"/>
      <c r="J152" s="44"/>
    </row>
    <row r="153" spans="1:10" s="7" customFormat="1" ht="25.5" customHeight="1" x14ac:dyDescent="0.35">
      <c r="A153" s="184"/>
      <c r="B153" s="44"/>
      <c r="C153" s="44"/>
      <c r="D153" s="44"/>
      <c r="E153" s="45" t="e">
        <f>VLOOKUP($D153,'Liste de produits types'!$A$2:$E$142,2,FALSE)</f>
        <v>#N/A</v>
      </c>
      <c r="F153" s="45" t="e">
        <f>VLOOKUP($D153,'Liste de produits types'!$A$2:$E$142,3,FALSE)</f>
        <v>#N/A</v>
      </c>
      <c r="G153" s="45" t="e">
        <f>VLOOKUP($D153,'Liste de produits types'!$A$2:$E$142,4,FALSE)</f>
        <v>#N/A</v>
      </c>
      <c r="H153" s="44"/>
      <c r="I153" s="44"/>
      <c r="J153" s="44"/>
    </row>
    <row r="154" spans="1:10" s="7" customFormat="1" ht="25.5" customHeight="1" x14ac:dyDescent="0.35">
      <c r="A154" s="184"/>
      <c r="B154" s="44"/>
      <c r="C154" s="44"/>
      <c r="D154" s="44"/>
      <c r="E154" s="45" t="e">
        <f>VLOOKUP($D154,'Liste de produits types'!$A$2:$E$142,2,FALSE)</f>
        <v>#N/A</v>
      </c>
      <c r="F154" s="45" t="e">
        <f>VLOOKUP($D154,'Liste de produits types'!$A$2:$E$142,3,FALSE)</f>
        <v>#N/A</v>
      </c>
      <c r="G154" s="45" t="e">
        <f>VLOOKUP($D154,'Liste de produits types'!$A$2:$E$142,4,FALSE)</f>
        <v>#N/A</v>
      </c>
      <c r="H154" s="44"/>
      <c r="I154" s="44"/>
      <c r="J154" s="44"/>
    </row>
    <row r="155" spans="1:10" s="7" customFormat="1" ht="25.5" customHeight="1" x14ac:dyDescent="0.35">
      <c r="A155" s="184"/>
      <c r="B155" s="44"/>
      <c r="C155" s="44"/>
      <c r="D155" s="44"/>
      <c r="E155" s="45" t="e">
        <f>VLOOKUP($D155,'Liste de produits types'!$A$2:$E$142,2,FALSE)</f>
        <v>#N/A</v>
      </c>
      <c r="F155" s="45" t="e">
        <f>VLOOKUP($D155,'Liste de produits types'!$A$2:$E$142,3,FALSE)</f>
        <v>#N/A</v>
      </c>
      <c r="G155" s="45" t="e">
        <f>VLOOKUP($D155,'Liste de produits types'!$A$2:$E$142,4,FALSE)</f>
        <v>#N/A</v>
      </c>
      <c r="H155" s="44"/>
      <c r="I155" s="44"/>
      <c r="J155" s="44"/>
    </row>
    <row r="156" spans="1:10" s="7" customFormat="1" ht="25.5" customHeight="1" x14ac:dyDescent="0.35">
      <c r="A156" s="184"/>
      <c r="B156" s="44"/>
      <c r="C156" s="44"/>
      <c r="D156" s="44"/>
      <c r="E156" s="45" t="e">
        <f>VLOOKUP($D156,'Liste de produits types'!$A$2:$E$142,2,FALSE)</f>
        <v>#N/A</v>
      </c>
      <c r="F156" s="45" t="e">
        <f>VLOOKUP($D156,'Liste de produits types'!$A$2:$E$142,3,FALSE)</f>
        <v>#N/A</v>
      </c>
      <c r="G156" s="45" t="e">
        <f>VLOOKUP($D156,'Liste de produits types'!$A$2:$E$142,4,FALSE)</f>
        <v>#N/A</v>
      </c>
      <c r="H156" s="44"/>
      <c r="I156" s="44"/>
      <c r="J156" s="44"/>
    </row>
    <row r="157" spans="1:10" s="7" customFormat="1" ht="25.5" customHeight="1" x14ac:dyDescent="0.35">
      <c r="A157" s="184"/>
      <c r="B157" s="44"/>
      <c r="C157" s="44"/>
      <c r="D157" s="44"/>
      <c r="E157" s="45" t="e">
        <f>VLOOKUP($D157,'Liste de produits types'!$A$2:$E$142,2,FALSE)</f>
        <v>#N/A</v>
      </c>
      <c r="F157" s="45" t="e">
        <f>VLOOKUP($D157,'Liste de produits types'!$A$2:$E$142,3,FALSE)</f>
        <v>#N/A</v>
      </c>
      <c r="G157" s="45" t="e">
        <f>VLOOKUP($D157,'Liste de produits types'!$A$2:$E$142,4,FALSE)</f>
        <v>#N/A</v>
      </c>
      <c r="H157" s="44"/>
      <c r="I157" s="44"/>
      <c r="J157" s="44"/>
    </row>
    <row r="158" spans="1:10" s="7" customFormat="1" ht="25.5" customHeight="1" x14ac:dyDescent="0.35">
      <c r="A158" s="184"/>
      <c r="B158" s="44"/>
      <c r="C158" s="44"/>
      <c r="D158" s="44"/>
      <c r="E158" s="45" t="e">
        <f>VLOOKUP($D158,'Liste de produits types'!$A$2:$E$142,2,FALSE)</f>
        <v>#N/A</v>
      </c>
      <c r="F158" s="45" t="e">
        <f>VLOOKUP($D158,'Liste de produits types'!$A$2:$E$142,3,FALSE)</f>
        <v>#N/A</v>
      </c>
      <c r="G158" s="45" t="e">
        <f>VLOOKUP($D158,'Liste de produits types'!$A$2:$E$142,4,FALSE)</f>
        <v>#N/A</v>
      </c>
      <c r="H158" s="44"/>
      <c r="I158" s="44"/>
      <c r="J158" s="44"/>
    </row>
    <row r="159" spans="1:10" s="7" customFormat="1" ht="25.5" customHeight="1" x14ac:dyDescent="0.35">
      <c r="A159" s="184"/>
      <c r="B159" s="44"/>
      <c r="C159" s="44"/>
      <c r="D159" s="44"/>
      <c r="E159" s="45" t="e">
        <f>VLOOKUP($D159,'Liste de produits types'!$A$2:$E$142,2,FALSE)</f>
        <v>#N/A</v>
      </c>
      <c r="F159" s="45" t="e">
        <f>VLOOKUP($D159,'Liste de produits types'!$A$2:$E$142,3,FALSE)</f>
        <v>#N/A</v>
      </c>
      <c r="G159" s="45" t="e">
        <f>VLOOKUP($D159,'Liste de produits types'!$A$2:$E$142,4,FALSE)</f>
        <v>#N/A</v>
      </c>
      <c r="H159" s="44"/>
      <c r="I159" s="44"/>
      <c r="J159" s="44"/>
    </row>
    <row r="160" spans="1:10" s="7" customFormat="1" ht="25.5" customHeight="1" x14ac:dyDescent="0.35">
      <c r="A160" s="184"/>
      <c r="B160" s="44"/>
      <c r="C160" s="44"/>
      <c r="D160" s="44"/>
      <c r="E160" s="45" t="e">
        <f>VLOOKUP($D160,'Liste de produits types'!$A$2:$E$142,2,FALSE)</f>
        <v>#N/A</v>
      </c>
      <c r="F160" s="45" t="e">
        <f>VLOOKUP($D160,'Liste de produits types'!$A$2:$E$142,3,FALSE)</f>
        <v>#N/A</v>
      </c>
      <c r="G160" s="45" t="e">
        <f>VLOOKUP($D160,'Liste de produits types'!$A$2:$E$142,4,FALSE)</f>
        <v>#N/A</v>
      </c>
      <c r="H160" s="44"/>
      <c r="I160" s="44"/>
      <c r="J160" s="44"/>
    </row>
    <row r="161" spans="1:10" s="7" customFormat="1" ht="25.5" customHeight="1" x14ac:dyDescent="0.35">
      <c r="A161" s="184"/>
      <c r="B161" s="44"/>
      <c r="C161" s="44"/>
      <c r="D161" s="44"/>
      <c r="E161" s="45" t="e">
        <f>VLOOKUP($D161,'Liste de produits types'!$A$2:$E$142,2,FALSE)</f>
        <v>#N/A</v>
      </c>
      <c r="F161" s="45" t="e">
        <f>VLOOKUP($D161,'Liste de produits types'!$A$2:$E$142,3,FALSE)</f>
        <v>#N/A</v>
      </c>
      <c r="G161" s="45" t="e">
        <f>VLOOKUP($D161,'Liste de produits types'!$A$2:$E$142,4,FALSE)</f>
        <v>#N/A</v>
      </c>
      <c r="H161" s="44"/>
      <c r="I161" s="44"/>
      <c r="J161" s="44"/>
    </row>
    <row r="162" spans="1:10" s="7" customFormat="1" ht="25.5" customHeight="1" x14ac:dyDescent="0.35">
      <c r="A162" s="184"/>
      <c r="B162" s="44"/>
      <c r="C162" s="44"/>
      <c r="D162" s="44"/>
      <c r="E162" s="45" t="e">
        <f>VLOOKUP($D162,'Liste de produits types'!$A$2:$E$142,2,FALSE)</f>
        <v>#N/A</v>
      </c>
      <c r="F162" s="45" t="e">
        <f>VLOOKUP($D162,'Liste de produits types'!$A$2:$E$142,3,FALSE)</f>
        <v>#N/A</v>
      </c>
      <c r="G162" s="45" t="e">
        <f>VLOOKUP($D162,'Liste de produits types'!$A$2:$E$142,4,FALSE)</f>
        <v>#N/A</v>
      </c>
      <c r="H162" s="44"/>
      <c r="I162" s="44"/>
      <c r="J162" s="44"/>
    </row>
    <row r="163" spans="1:10" s="7" customFormat="1" ht="25.5" customHeight="1" x14ac:dyDescent="0.35">
      <c r="A163" s="184"/>
      <c r="B163" s="44"/>
      <c r="C163" s="44"/>
      <c r="D163" s="44"/>
      <c r="E163" s="45" t="e">
        <f>VLOOKUP($D163,'Liste de produits types'!$A$2:$E$142,2,FALSE)</f>
        <v>#N/A</v>
      </c>
      <c r="F163" s="45" t="e">
        <f>VLOOKUP($D163,'Liste de produits types'!$A$2:$E$142,3,FALSE)</f>
        <v>#N/A</v>
      </c>
      <c r="G163" s="45" t="e">
        <f>VLOOKUP($D163,'Liste de produits types'!$A$2:$E$142,4,FALSE)</f>
        <v>#N/A</v>
      </c>
      <c r="H163" s="44"/>
      <c r="I163" s="44"/>
      <c r="J163" s="44"/>
    </row>
    <row r="164" spans="1:10" s="7" customFormat="1" ht="25.5" customHeight="1" x14ac:dyDescent="0.35">
      <c r="A164" s="184"/>
      <c r="B164" s="44"/>
      <c r="C164" s="44"/>
      <c r="D164" s="44"/>
      <c r="E164" s="45" t="e">
        <f>VLOOKUP($D164,'Liste de produits types'!$A$2:$E$142,2,FALSE)</f>
        <v>#N/A</v>
      </c>
      <c r="F164" s="45" t="e">
        <f>VLOOKUP($D164,'Liste de produits types'!$A$2:$E$142,3,FALSE)</f>
        <v>#N/A</v>
      </c>
      <c r="G164" s="45" t="e">
        <f>VLOOKUP($D164,'Liste de produits types'!$A$2:$E$142,4,FALSE)</f>
        <v>#N/A</v>
      </c>
      <c r="H164" s="44"/>
      <c r="I164" s="44"/>
      <c r="J164" s="44"/>
    </row>
    <row r="165" spans="1:10" s="7" customFormat="1" ht="25.5" customHeight="1" x14ac:dyDescent="0.35">
      <c r="A165" s="184"/>
      <c r="B165" s="44"/>
      <c r="C165" s="44"/>
      <c r="D165" s="44"/>
      <c r="E165" s="45" t="e">
        <f>VLOOKUP($D165,'Liste de produits types'!$A$2:$E$142,2,FALSE)</f>
        <v>#N/A</v>
      </c>
      <c r="F165" s="45" t="e">
        <f>VLOOKUP($D165,'Liste de produits types'!$A$2:$E$142,3,FALSE)</f>
        <v>#N/A</v>
      </c>
      <c r="G165" s="45" t="e">
        <f>VLOOKUP($D165,'Liste de produits types'!$A$2:$E$142,4,FALSE)</f>
        <v>#N/A</v>
      </c>
      <c r="H165" s="44"/>
      <c r="I165" s="44"/>
      <c r="J165" s="44"/>
    </row>
    <row r="166" spans="1:10" s="7" customFormat="1" ht="25.5" customHeight="1" x14ac:dyDescent="0.35">
      <c r="A166" s="184"/>
      <c r="B166" s="44"/>
      <c r="C166" s="44"/>
      <c r="D166" s="44"/>
      <c r="E166" s="45" t="e">
        <f>VLOOKUP($D166,'Liste de produits types'!$A$2:$E$142,2,FALSE)</f>
        <v>#N/A</v>
      </c>
      <c r="F166" s="45" t="e">
        <f>VLOOKUP($D166,'Liste de produits types'!$A$2:$E$142,3,FALSE)</f>
        <v>#N/A</v>
      </c>
      <c r="G166" s="45" t="e">
        <f>VLOOKUP($D166,'Liste de produits types'!$A$2:$E$142,4,FALSE)</f>
        <v>#N/A</v>
      </c>
      <c r="H166" s="44"/>
      <c r="I166" s="44"/>
      <c r="J166" s="44"/>
    </row>
    <row r="167" spans="1:10" s="7" customFormat="1" ht="25.5" customHeight="1" x14ac:dyDescent="0.35">
      <c r="A167" s="184"/>
      <c r="B167" s="44"/>
      <c r="C167" s="44"/>
      <c r="D167" s="44"/>
      <c r="E167" s="45" t="e">
        <f>VLOOKUP($D167,'Liste de produits types'!$A$2:$E$142,2,FALSE)</f>
        <v>#N/A</v>
      </c>
      <c r="F167" s="45" t="e">
        <f>VLOOKUP($D167,'Liste de produits types'!$A$2:$E$142,3,FALSE)</f>
        <v>#N/A</v>
      </c>
      <c r="G167" s="45" t="e">
        <f>VLOOKUP($D167,'Liste de produits types'!$A$2:$E$142,4,FALSE)</f>
        <v>#N/A</v>
      </c>
      <c r="H167" s="44"/>
      <c r="I167" s="44"/>
      <c r="J167" s="44"/>
    </row>
    <row r="168" spans="1:10" s="7" customFormat="1" ht="25.5" customHeight="1" x14ac:dyDescent="0.35">
      <c r="A168" s="184"/>
      <c r="B168" s="44"/>
      <c r="C168" s="44"/>
      <c r="D168" s="44"/>
      <c r="E168" s="45" t="e">
        <f>VLOOKUP($D168,'Liste de produits types'!$A$2:$E$142,2,FALSE)</f>
        <v>#N/A</v>
      </c>
      <c r="F168" s="45" t="e">
        <f>VLOOKUP($D168,'Liste de produits types'!$A$2:$E$142,3,FALSE)</f>
        <v>#N/A</v>
      </c>
      <c r="G168" s="45" t="e">
        <f>VLOOKUP($D168,'Liste de produits types'!$A$2:$E$142,4,FALSE)</f>
        <v>#N/A</v>
      </c>
      <c r="H168" s="44"/>
      <c r="I168" s="44"/>
      <c r="J168" s="44"/>
    </row>
    <row r="169" spans="1:10" s="7" customFormat="1" ht="25.5" customHeight="1" x14ac:dyDescent="0.35">
      <c r="A169" s="184"/>
      <c r="B169" s="44"/>
      <c r="C169" s="44"/>
      <c r="D169" s="44"/>
      <c r="E169" s="45" t="e">
        <f>VLOOKUP($D169,'Liste de produits types'!$A$2:$E$142,2,FALSE)</f>
        <v>#N/A</v>
      </c>
      <c r="F169" s="45" t="e">
        <f>VLOOKUP($D169,'Liste de produits types'!$A$2:$E$142,3,FALSE)</f>
        <v>#N/A</v>
      </c>
      <c r="G169" s="45" t="e">
        <f>VLOOKUP($D169,'Liste de produits types'!$A$2:$E$142,4,FALSE)</f>
        <v>#N/A</v>
      </c>
      <c r="H169" s="44"/>
      <c r="I169" s="44"/>
      <c r="J169" s="44"/>
    </row>
    <row r="170" spans="1:10" s="7" customFormat="1" ht="25.5" customHeight="1" x14ac:dyDescent="0.35">
      <c r="A170" s="184"/>
      <c r="B170" s="44"/>
      <c r="C170" s="44"/>
      <c r="D170" s="44"/>
      <c r="E170" s="45" t="e">
        <f>VLOOKUP($D170,'Liste de produits types'!$A$2:$E$142,2,FALSE)</f>
        <v>#N/A</v>
      </c>
      <c r="F170" s="45" t="e">
        <f>VLOOKUP($D170,'Liste de produits types'!$A$2:$E$142,3,FALSE)</f>
        <v>#N/A</v>
      </c>
      <c r="G170" s="45" t="e">
        <f>VLOOKUP($D170,'Liste de produits types'!$A$2:$E$142,4,FALSE)</f>
        <v>#N/A</v>
      </c>
      <c r="H170" s="44"/>
      <c r="I170" s="44"/>
      <c r="J170" s="44"/>
    </row>
    <row r="171" spans="1:10" s="7" customFormat="1" ht="25.5" customHeight="1" x14ac:dyDescent="0.35">
      <c r="A171" s="184"/>
      <c r="B171" s="44"/>
      <c r="C171" s="44"/>
      <c r="D171" s="44"/>
      <c r="E171" s="45" t="e">
        <f>VLOOKUP($D171,'Liste de produits types'!$A$2:$E$142,2,FALSE)</f>
        <v>#N/A</v>
      </c>
      <c r="F171" s="45" t="e">
        <f>VLOOKUP($D171,'Liste de produits types'!$A$2:$E$142,3,FALSE)</f>
        <v>#N/A</v>
      </c>
      <c r="G171" s="45" t="e">
        <f>VLOOKUP($D171,'Liste de produits types'!$A$2:$E$142,4,FALSE)</f>
        <v>#N/A</v>
      </c>
      <c r="H171" s="44"/>
      <c r="I171" s="44"/>
      <c r="J171" s="44"/>
    </row>
    <row r="172" spans="1:10" s="7" customFormat="1" ht="25.5" customHeight="1" x14ac:dyDescent="0.35">
      <c r="A172" s="184"/>
      <c r="B172" s="44"/>
      <c r="C172" s="44"/>
      <c r="D172" s="44"/>
      <c r="E172" s="45" t="e">
        <f>VLOOKUP($D172,'Liste de produits types'!$A$2:$E$142,2,FALSE)</f>
        <v>#N/A</v>
      </c>
      <c r="F172" s="45" t="e">
        <f>VLOOKUP($D172,'Liste de produits types'!$A$2:$E$142,3,FALSE)</f>
        <v>#N/A</v>
      </c>
      <c r="G172" s="45" t="e">
        <f>VLOOKUP($D172,'Liste de produits types'!$A$2:$E$142,4,FALSE)</f>
        <v>#N/A</v>
      </c>
      <c r="H172" s="44"/>
      <c r="I172" s="44"/>
      <c r="J172" s="44"/>
    </row>
    <row r="173" spans="1:10" s="7" customFormat="1" ht="25.5" customHeight="1" x14ac:dyDescent="0.35">
      <c r="A173" s="184"/>
      <c r="B173" s="44"/>
      <c r="C173" s="44"/>
      <c r="D173" s="44"/>
      <c r="E173" s="45" t="e">
        <f>VLOOKUP($D173,'Liste de produits types'!$A$2:$E$142,2,FALSE)</f>
        <v>#N/A</v>
      </c>
      <c r="F173" s="45" t="e">
        <f>VLOOKUP($D173,'Liste de produits types'!$A$2:$E$142,3,FALSE)</f>
        <v>#N/A</v>
      </c>
      <c r="G173" s="45" t="e">
        <f>VLOOKUP($D173,'Liste de produits types'!$A$2:$E$142,4,FALSE)</f>
        <v>#N/A</v>
      </c>
      <c r="H173" s="44"/>
      <c r="I173" s="44"/>
      <c r="J173" s="44"/>
    </row>
    <row r="174" spans="1:10" s="7" customFormat="1" ht="25.5" customHeight="1" x14ac:dyDescent="0.35">
      <c r="A174" s="184"/>
      <c r="B174" s="44"/>
      <c r="C174" s="44"/>
      <c r="D174" s="44"/>
      <c r="E174" s="45" t="e">
        <f>VLOOKUP($D174,'Liste de produits types'!$A$2:$E$142,2,FALSE)</f>
        <v>#N/A</v>
      </c>
      <c r="F174" s="45" t="e">
        <f>VLOOKUP($D174,'Liste de produits types'!$A$2:$E$142,3,FALSE)</f>
        <v>#N/A</v>
      </c>
      <c r="G174" s="45" t="e">
        <f>VLOOKUP($D174,'Liste de produits types'!$A$2:$E$142,4,FALSE)</f>
        <v>#N/A</v>
      </c>
      <c r="H174" s="44"/>
      <c r="I174" s="44"/>
      <c r="J174" s="44"/>
    </row>
    <row r="175" spans="1:10" s="7" customFormat="1" ht="25.5" customHeight="1" x14ac:dyDescent="0.35">
      <c r="A175" s="184"/>
      <c r="B175" s="44"/>
      <c r="C175" s="44"/>
      <c r="D175" s="44"/>
      <c r="E175" s="45" t="e">
        <f>VLOOKUP($D175,'Liste de produits types'!$A$2:$E$142,2,FALSE)</f>
        <v>#N/A</v>
      </c>
      <c r="F175" s="45" t="e">
        <f>VLOOKUP($D175,'Liste de produits types'!$A$2:$E$142,3,FALSE)</f>
        <v>#N/A</v>
      </c>
      <c r="G175" s="45" t="e">
        <f>VLOOKUP($D175,'Liste de produits types'!$A$2:$E$142,4,FALSE)</f>
        <v>#N/A</v>
      </c>
      <c r="H175" s="44"/>
      <c r="I175" s="44"/>
      <c r="J175" s="44"/>
    </row>
    <row r="176" spans="1:10" s="7" customFormat="1" ht="25.5" customHeight="1" x14ac:dyDescent="0.35">
      <c r="A176" s="184"/>
      <c r="B176" s="44"/>
      <c r="C176" s="44"/>
      <c r="D176" s="44"/>
      <c r="E176" s="45" t="e">
        <f>VLOOKUP($D176,'Liste de produits types'!$A$2:$E$142,2,FALSE)</f>
        <v>#N/A</v>
      </c>
      <c r="F176" s="45" t="e">
        <f>VLOOKUP($D176,'Liste de produits types'!$A$2:$E$142,3,FALSE)</f>
        <v>#N/A</v>
      </c>
      <c r="G176" s="45" t="e">
        <f>VLOOKUP($D176,'Liste de produits types'!$A$2:$E$142,4,FALSE)</f>
        <v>#N/A</v>
      </c>
      <c r="H176" s="44"/>
      <c r="I176" s="44"/>
      <c r="J176" s="44"/>
    </row>
    <row r="177" spans="1:10" s="7" customFormat="1" ht="25.5" customHeight="1" x14ac:dyDescent="0.35">
      <c r="A177" s="184"/>
      <c r="B177" s="44"/>
      <c r="C177" s="44"/>
      <c r="D177" s="44"/>
      <c r="E177" s="45" t="e">
        <f>VLOOKUP($D177,'Liste de produits types'!$A$2:$E$142,2,FALSE)</f>
        <v>#N/A</v>
      </c>
      <c r="F177" s="45" t="e">
        <f>VLOOKUP($D177,'Liste de produits types'!$A$2:$E$142,3,FALSE)</f>
        <v>#N/A</v>
      </c>
      <c r="G177" s="45" t="e">
        <f>VLOOKUP($D177,'Liste de produits types'!$A$2:$E$142,4,FALSE)</f>
        <v>#N/A</v>
      </c>
      <c r="H177" s="44"/>
      <c r="I177" s="44"/>
      <c r="J177" s="44"/>
    </row>
    <row r="178" spans="1:10" s="7" customFormat="1" ht="25.5" customHeight="1" x14ac:dyDescent="0.35">
      <c r="A178" s="184"/>
      <c r="B178" s="44"/>
      <c r="C178" s="44"/>
      <c r="D178" s="44"/>
      <c r="E178" s="45" t="e">
        <f>VLOOKUP($D178,'Liste de produits types'!$A$2:$E$142,2,FALSE)</f>
        <v>#N/A</v>
      </c>
      <c r="F178" s="45" t="e">
        <f>VLOOKUP($D178,'Liste de produits types'!$A$2:$E$142,3,FALSE)</f>
        <v>#N/A</v>
      </c>
      <c r="G178" s="45" t="e">
        <f>VLOOKUP($D178,'Liste de produits types'!$A$2:$E$142,4,FALSE)</f>
        <v>#N/A</v>
      </c>
      <c r="H178" s="44"/>
      <c r="I178" s="44"/>
      <c r="J178" s="44"/>
    </row>
    <row r="179" spans="1:10" s="7" customFormat="1" ht="25.5" customHeight="1" x14ac:dyDescent="0.35">
      <c r="A179" s="184"/>
      <c r="B179" s="44"/>
      <c r="C179" s="44"/>
      <c r="D179" s="44"/>
      <c r="E179" s="45" t="e">
        <f>VLOOKUP($D179,'Liste de produits types'!$A$2:$E$142,2,FALSE)</f>
        <v>#N/A</v>
      </c>
      <c r="F179" s="45" t="e">
        <f>VLOOKUP($D179,'Liste de produits types'!$A$2:$E$142,3,FALSE)</f>
        <v>#N/A</v>
      </c>
      <c r="G179" s="45" t="e">
        <f>VLOOKUP($D179,'Liste de produits types'!$A$2:$E$142,4,FALSE)</f>
        <v>#N/A</v>
      </c>
      <c r="H179" s="44"/>
      <c r="I179" s="44"/>
      <c r="J179" s="44"/>
    </row>
    <row r="180" spans="1:10" s="7" customFormat="1" ht="25.5" customHeight="1" x14ac:dyDescent="0.35">
      <c r="A180" s="184"/>
      <c r="B180" s="44"/>
      <c r="C180" s="44"/>
      <c r="D180" s="44"/>
      <c r="E180" s="45" t="e">
        <f>VLOOKUP($D180,'Liste de produits types'!$A$2:$E$142,2,FALSE)</f>
        <v>#N/A</v>
      </c>
      <c r="F180" s="45" t="e">
        <f>VLOOKUP($D180,'Liste de produits types'!$A$2:$E$142,3,FALSE)</f>
        <v>#N/A</v>
      </c>
      <c r="G180" s="45" t="e">
        <f>VLOOKUP($D180,'Liste de produits types'!$A$2:$E$142,4,FALSE)</f>
        <v>#N/A</v>
      </c>
      <c r="H180" s="44"/>
      <c r="I180" s="44"/>
      <c r="J180" s="44"/>
    </row>
    <row r="181" spans="1:10" s="7" customFormat="1" ht="25.5" customHeight="1" x14ac:dyDescent="0.35">
      <c r="A181" s="184"/>
      <c r="B181" s="44"/>
      <c r="C181" s="44"/>
      <c r="D181" s="44"/>
      <c r="E181" s="45" t="e">
        <f>VLOOKUP($D181,'Liste de produits types'!$A$2:$E$142,2,FALSE)</f>
        <v>#N/A</v>
      </c>
      <c r="F181" s="45" t="e">
        <f>VLOOKUP($D181,'Liste de produits types'!$A$2:$E$142,3,FALSE)</f>
        <v>#N/A</v>
      </c>
      <c r="G181" s="45" t="e">
        <f>VLOOKUP($D181,'Liste de produits types'!$A$2:$E$142,4,FALSE)</f>
        <v>#N/A</v>
      </c>
      <c r="H181" s="44"/>
      <c r="I181" s="44"/>
      <c r="J181" s="44"/>
    </row>
    <row r="182" spans="1:10" s="7" customFormat="1" ht="25.5" customHeight="1" x14ac:dyDescent="0.35">
      <c r="A182" s="184"/>
      <c r="B182" s="44"/>
      <c r="C182" s="44"/>
      <c r="D182" s="44"/>
      <c r="E182" s="45" t="e">
        <f>VLOOKUP($D182,'Liste de produits types'!$A$2:$E$142,2,FALSE)</f>
        <v>#N/A</v>
      </c>
      <c r="F182" s="45" t="e">
        <f>VLOOKUP($D182,'Liste de produits types'!$A$2:$E$142,3,FALSE)</f>
        <v>#N/A</v>
      </c>
      <c r="G182" s="45" t="e">
        <f>VLOOKUP($D182,'Liste de produits types'!$A$2:$E$142,4,FALSE)</f>
        <v>#N/A</v>
      </c>
      <c r="H182" s="44"/>
      <c r="I182" s="44"/>
      <c r="J182" s="44"/>
    </row>
    <row r="183" spans="1:10" s="7" customFormat="1" ht="25.5" customHeight="1" x14ac:dyDescent="0.35">
      <c r="A183" s="184"/>
      <c r="B183" s="44"/>
      <c r="C183" s="44"/>
      <c r="D183" s="44"/>
      <c r="E183" s="45" t="e">
        <f>VLOOKUP($D183,'Liste de produits types'!$A$2:$E$142,2,FALSE)</f>
        <v>#N/A</v>
      </c>
      <c r="F183" s="45" t="e">
        <f>VLOOKUP($D183,'Liste de produits types'!$A$2:$E$142,3,FALSE)</f>
        <v>#N/A</v>
      </c>
      <c r="G183" s="45" t="e">
        <f>VLOOKUP($D183,'Liste de produits types'!$A$2:$E$142,4,FALSE)</f>
        <v>#N/A</v>
      </c>
      <c r="H183" s="44"/>
      <c r="I183" s="44"/>
      <c r="J183" s="44"/>
    </row>
    <row r="184" spans="1:10" s="7" customFormat="1" ht="25.5" customHeight="1" x14ac:dyDescent="0.35">
      <c r="A184" s="184"/>
      <c r="B184" s="44"/>
      <c r="C184" s="44"/>
      <c r="D184" s="44"/>
      <c r="E184" s="45" t="e">
        <f>VLOOKUP($D184,'Liste de produits types'!$A$2:$E$142,2,FALSE)</f>
        <v>#N/A</v>
      </c>
      <c r="F184" s="45" t="e">
        <f>VLOOKUP($D184,'Liste de produits types'!$A$2:$E$142,3,FALSE)</f>
        <v>#N/A</v>
      </c>
      <c r="G184" s="45" t="e">
        <f>VLOOKUP($D184,'Liste de produits types'!$A$2:$E$142,4,FALSE)</f>
        <v>#N/A</v>
      </c>
      <c r="H184" s="44"/>
      <c r="I184" s="44"/>
      <c r="J184" s="44"/>
    </row>
    <row r="185" spans="1:10" s="7" customFormat="1" ht="25.5" customHeight="1" x14ac:dyDescent="0.35">
      <c r="A185" s="184"/>
      <c r="B185" s="44"/>
      <c r="C185" s="44"/>
      <c r="D185" s="44"/>
      <c r="E185" s="45" t="e">
        <f>VLOOKUP($D185,'Liste de produits types'!$A$2:$E$142,2,FALSE)</f>
        <v>#N/A</v>
      </c>
      <c r="F185" s="45" t="e">
        <f>VLOOKUP($D185,'Liste de produits types'!$A$2:$E$142,3,FALSE)</f>
        <v>#N/A</v>
      </c>
      <c r="G185" s="45" t="e">
        <f>VLOOKUP($D185,'Liste de produits types'!$A$2:$E$142,4,FALSE)</f>
        <v>#N/A</v>
      </c>
      <c r="H185" s="44"/>
      <c r="I185" s="44"/>
      <c r="J185" s="44"/>
    </row>
    <row r="186" spans="1:10" s="7" customFormat="1" ht="25.5" customHeight="1" x14ac:dyDescent="0.35">
      <c r="A186" s="184"/>
      <c r="B186" s="44"/>
      <c r="C186" s="44"/>
      <c r="D186" s="44"/>
      <c r="E186" s="45" t="e">
        <f>VLOOKUP($D186,'Liste de produits types'!$A$2:$E$142,2,FALSE)</f>
        <v>#N/A</v>
      </c>
      <c r="F186" s="45" t="e">
        <f>VLOOKUP($D186,'Liste de produits types'!$A$2:$E$142,3,FALSE)</f>
        <v>#N/A</v>
      </c>
      <c r="G186" s="45" t="e">
        <f>VLOOKUP($D186,'Liste de produits types'!$A$2:$E$142,4,FALSE)</f>
        <v>#N/A</v>
      </c>
      <c r="H186" s="44"/>
      <c r="I186" s="44"/>
      <c r="J186" s="44"/>
    </row>
    <row r="187" spans="1:10" s="7" customFormat="1" ht="25.5" customHeight="1" x14ac:dyDescent="0.35">
      <c r="A187" s="184"/>
      <c r="B187" s="44"/>
      <c r="C187" s="44"/>
      <c r="D187" s="44"/>
      <c r="E187" s="45" t="e">
        <f>VLOOKUP($D187,'Liste de produits types'!$A$2:$E$142,2,FALSE)</f>
        <v>#N/A</v>
      </c>
      <c r="F187" s="45" t="e">
        <f>VLOOKUP($D187,'Liste de produits types'!$A$2:$E$142,3,FALSE)</f>
        <v>#N/A</v>
      </c>
      <c r="G187" s="45" t="e">
        <f>VLOOKUP($D187,'Liste de produits types'!$A$2:$E$142,4,FALSE)</f>
        <v>#N/A</v>
      </c>
      <c r="H187" s="44"/>
      <c r="I187" s="44"/>
      <c r="J187" s="44"/>
    </row>
    <row r="188" spans="1:10" s="7" customFormat="1" ht="25.5" customHeight="1" x14ac:dyDescent="0.35">
      <c r="A188" s="184"/>
      <c r="B188" s="44"/>
      <c r="C188" s="44"/>
      <c r="D188" s="44"/>
      <c r="E188" s="45" t="e">
        <f>VLOOKUP($D188,'Liste de produits types'!$A$2:$E$142,2,FALSE)</f>
        <v>#N/A</v>
      </c>
      <c r="F188" s="45" t="e">
        <f>VLOOKUP($D188,'Liste de produits types'!$A$2:$E$142,3,FALSE)</f>
        <v>#N/A</v>
      </c>
      <c r="G188" s="45" t="e">
        <f>VLOOKUP($D188,'Liste de produits types'!$A$2:$E$142,4,FALSE)</f>
        <v>#N/A</v>
      </c>
      <c r="H188" s="44"/>
      <c r="I188" s="44"/>
      <c r="J188" s="44"/>
    </row>
    <row r="189" spans="1:10" s="7" customFormat="1" ht="25.5" customHeight="1" x14ac:dyDescent="0.35">
      <c r="A189" s="184"/>
      <c r="B189" s="44"/>
      <c r="C189" s="44"/>
      <c r="D189" s="44"/>
      <c r="E189" s="45" t="e">
        <f>VLOOKUP($D189,'Liste de produits types'!$A$2:$E$142,2,FALSE)</f>
        <v>#N/A</v>
      </c>
      <c r="F189" s="45" t="e">
        <f>VLOOKUP($D189,'Liste de produits types'!$A$2:$E$142,3,FALSE)</f>
        <v>#N/A</v>
      </c>
      <c r="G189" s="45" t="e">
        <f>VLOOKUP($D189,'Liste de produits types'!$A$2:$E$142,4,FALSE)</f>
        <v>#N/A</v>
      </c>
      <c r="H189" s="44"/>
      <c r="I189" s="44"/>
      <c r="J189" s="44"/>
    </row>
    <row r="190" spans="1:10" s="7" customFormat="1" ht="25.5" customHeight="1" x14ac:dyDescent="0.35">
      <c r="A190" s="184"/>
      <c r="B190" s="44"/>
      <c r="C190" s="44"/>
      <c r="D190" s="44"/>
      <c r="E190" s="45" t="e">
        <f>VLOOKUP($D190,'Liste de produits types'!$A$2:$E$142,2,FALSE)</f>
        <v>#N/A</v>
      </c>
      <c r="F190" s="45" t="e">
        <f>VLOOKUP($D190,'Liste de produits types'!$A$2:$E$142,3,FALSE)</f>
        <v>#N/A</v>
      </c>
      <c r="G190" s="45" t="e">
        <f>VLOOKUP($D190,'Liste de produits types'!$A$2:$E$142,4,FALSE)</f>
        <v>#N/A</v>
      </c>
      <c r="H190" s="44"/>
      <c r="I190" s="44"/>
      <c r="J190" s="44"/>
    </row>
    <row r="191" spans="1:10" s="7" customFormat="1" ht="25.5" customHeight="1" x14ac:dyDescent="0.35">
      <c r="A191" s="184"/>
      <c r="B191" s="44"/>
      <c r="C191" s="44"/>
      <c r="D191" s="44"/>
      <c r="E191" s="45" t="e">
        <f>VLOOKUP($D191,'Liste de produits types'!$A$2:$E$142,2,FALSE)</f>
        <v>#N/A</v>
      </c>
      <c r="F191" s="45" t="e">
        <f>VLOOKUP($D191,'Liste de produits types'!$A$2:$E$142,3,FALSE)</f>
        <v>#N/A</v>
      </c>
      <c r="G191" s="45" t="e">
        <f>VLOOKUP($D191,'Liste de produits types'!$A$2:$E$142,4,FALSE)</f>
        <v>#N/A</v>
      </c>
      <c r="H191" s="44"/>
      <c r="I191" s="44"/>
      <c r="J191" s="44"/>
    </row>
    <row r="192" spans="1:10" s="7" customFormat="1" ht="25.5" customHeight="1" x14ac:dyDescent="0.35">
      <c r="A192" s="184"/>
      <c r="B192" s="44"/>
      <c r="C192" s="44"/>
      <c r="D192" s="44"/>
      <c r="E192" s="45" t="e">
        <f>VLOOKUP($D192,'Liste de produits types'!$A$2:$E$142,2,FALSE)</f>
        <v>#N/A</v>
      </c>
      <c r="F192" s="45" t="e">
        <f>VLOOKUP($D192,'Liste de produits types'!$A$2:$E$142,3,FALSE)</f>
        <v>#N/A</v>
      </c>
      <c r="G192" s="45" t="e">
        <f>VLOOKUP($D192,'Liste de produits types'!$A$2:$E$142,4,FALSE)</f>
        <v>#N/A</v>
      </c>
      <c r="H192" s="44"/>
      <c r="I192" s="44"/>
      <c r="J192" s="44"/>
    </row>
    <row r="193" spans="1:10" s="7" customFormat="1" ht="25.5" customHeight="1" x14ac:dyDescent="0.35">
      <c r="A193" s="184"/>
      <c r="B193" s="44"/>
      <c r="C193" s="44"/>
      <c r="D193" s="44"/>
      <c r="E193" s="45" t="e">
        <f>VLOOKUP($D193,'Liste de produits types'!$A$2:$E$142,2,FALSE)</f>
        <v>#N/A</v>
      </c>
      <c r="F193" s="45" t="e">
        <f>VLOOKUP($D193,'Liste de produits types'!$A$2:$E$142,3,FALSE)</f>
        <v>#N/A</v>
      </c>
      <c r="G193" s="45" t="e">
        <f>VLOOKUP($D193,'Liste de produits types'!$A$2:$E$142,4,FALSE)</f>
        <v>#N/A</v>
      </c>
      <c r="H193" s="44"/>
      <c r="I193" s="44"/>
      <c r="J193" s="44"/>
    </row>
    <row r="194" spans="1:10" s="7" customFormat="1" ht="25.5" customHeight="1" x14ac:dyDescent="0.35">
      <c r="A194" s="184"/>
      <c r="B194" s="44"/>
      <c r="C194" s="44"/>
      <c r="D194" s="44"/>
      <c r="E194" s="45" t="e">
        <f>VLOOKUP($D194,'Liste de produits types'!$A$2:$E$142,2,FALSE)</f>
        <v>#N/A</v>
      </c>
      <c r="F194" s="45" t="e">
        <f>VLOOKUP($D194,'Liste de produits types'!$A$2:$E$142,3,FALSE)</f>
        <v>#N/A</v>
      </c>
      <c r="G194" s="45" t="e">
        <f>VLOOKUP($D194,'Liste de produits types'!$A$2:$E$142,4,FALSE)</f>
        <v>#N/A</v>
      </c>
      <c r="H194" s="44"/>
      <c r="I194" s="44"/>
      <c r="J194" s="44"/>
    </row>
    <row r="195" spans="1:10" s="7" customFormat="1" ht="25.5" customHeight="1" x14ac:dyDescent="0.35">
      <c r="A195" s="184"/>
      <c r="B195" s="44"/>
      <c r="C195" s="44"/>
      <c r="D195" s="44"/>
      <c r="E195" s="45" t="e">
        <f>VLOOKUP($D195,'Liste de produits types'!$A$2:$E$142,2,FALSE)</f>
        <v>#N/A</v>
      </c>
      <c r="F195" s="45" t="e">
        <f>VLOOKUP($D195,'Liste de produits types'!$A$2:$E$142,3,FALSE)</f>
        <v>#N/A</v>
      </c>
      <c r="G195" s="45" t="e">
        <f>VLOOKUP($D195,'Liste de produits types'!$A$2:$E$142,4,FALSE)</f>
        <v>#N/A</v>
      </c>
      <c r="H195" s="44"/>
      <c r="I195" s="44"/>
      <c r="J195" s="44"/>
    </row>
    <row r="196" spans="1:10" s="7" customFormat="1" ht="25.5" customHeight="1" x14ac:dyDescent="0.35">
      <c r="A196" s="184"/>
      <c r="B196" s="44"/>
      <c r="C196" s="44"/>
      <c r="D196" s="44"/>
      <c r="E196" s="45" t="e">
        <f>VLOOKUP($D196,'Liste de produits types'!$A$2:$E$142,2,FALSE)</f>
        <v>#N/A</v>
      </c>
      <c r="F196" s="45" t="e">
        <f>VLOOKUP($D196,'Liste de produits types'!$A$2:$E$142,3,FALSE)</f>
        <v>#N/A</v>
      </c>
      <c r="G196" s="45" t="e">
        <f>VLOOKUP($D196,'Liste de produits types'!$A$2:$E$142,4,FALSE)</f>
        <v>#N/A</v>
      </c>
      <c r="H196" s="44"/>
      <c r="I196" s="44"/>
      <c r="J196" s="44"/>
    </row>
    <row r="197" spans="1:10" s="7" customFormat="1" ht="25.5" customHeight="1" x14ac:dyDescent="0.35">
      <c r="A197" s="184"/>
      <c r="B197" s="44"/>
      <c r="C197" s="44"/>
      <c r="D197" s="44"/>
      <c r="E197" s="45" t="e">
        <f>VLOOKUP($D197,'Liste de produits types'!$A$2:$E$142,2,FALSE)</f>
        <v>#N/A</v>
      </c>
      <c r="F197" s="45" t="e">
        <f>VLOOKUP($D197,'Liste de produits types'!$A$2:$E$142,3,FALSE)</f>
        <v>#N/A</v>
      </c>
      <c r="G197" s="45" t="e">
        <f>VLOOKUP($D197,'Liste de produits types'!$A$2:$E$142,4,FALSE)</f>
        <v>#N/A</v>
      </c>
      <c r="H197" s="44"/>
      <c r="I197" s="44"/>
      <c r="J197" s="44"/>
    </row>
    <row r="198" spans="1:10" s="7" customFormat="1" ht="25.5" customHeight="1" x14ac:dyDescent="0.35">
      <c r="A198" s="184"/>
      <c r="B198" s="44"/>
      <c r="C198" s="44"/>
      <c r="D198" s="44"/>
      <c r="E198" s="45" t="e">
        <f>VLOOKUP($D198,'Liste de produits types'!$A$2:$E$142,2,FALSE)</f>
        <v>#N/A</v>
      </c>
      <c r="F198" s="45" t="e">
        <f>VLOOKUP($D198,'Liste de produits types'!$A$2:$E$142,3,FALSE)</f>
        <v>#N/A</v>
      </c>
      <c r="G198" s="45" t="e">
        <f>VLOOKUP($D198,'Liste de produits types'!$A$2:$E$142,4,FALSE)</f>
        <v>#N/A</v>
      </c>
      <c r="H198" s="44"/>
      <c r="I198" s="44"/>
      <c r="J198" s="44"/>
    </row>
    <row r="199" spans="1:10" s="7" customFormat="1" ht="25.5" customHeight="1" x14ac:dyDescent="0.35">
      <c r="A199" s="184"/>
      <c r="B199" s="44"/>
      <c r="C199" s="44"/>
      <c r="D199" s="44"/>
      <c r="E199" s="45" t="e">
        <f>VLOOKUP($D199,'Liste de produits types'!$A$2:$E$142,2,FALSE)</f>
        <v>#N/A</v>
      </c>
      <c r="F199" s="45" t="e">
        <f>VLOOKUP($D199,'Liste de produits types'!$A$2:$E$142,3,FALSE)</f>
        <v>#N/A</v>
      </c>
      <c r="G199" s="45" t="e">
        <f>VLOOKUP($D199,'Liste de produits types'!$A$2:$E$142,4,FALSE)</f>
        <v>#N/A</v>
      </c>
      <c r="H199" s="44"/>
      <c r="I199" s="44"/>
      <c r="J199" s="44"/>
    </row>
    <row r="200" spans="1:10" s="7" customFormat="1" ht="25.5" customHeight="1" x14ac:dyDescent="0.35">
      <c r="A200" s="184"/>
      <c r="B200" s="44"/>
      <c r="C200" s="44"/>
      <c r="D200" s="44"/>
      <c r="E200" s="45" t="e">
        <f>VLOOKUP($D200,'Liste de produits types'!$A$2:$E$142,2,FALSE)</f>
        <v>#N/A</v>
      </c>
      <c r="F200" s="45" t="e">
        <f>VLOOKUP($D200,'Liste de produits types'!$A$2:$E$142,3,FALSE)</f>
        <v>#N/A</v>
      </c>
      <c r="G200" s="45" t="e">
        <f>VLOOKUP($D200,'Liste de produits types'!$A$2:$E$142,4,FALSE)</f>
        <v>#N/A</v>
      </c>
      <c r="H200" s="44"/>
      <c r="I200" s="44"/>
      <c r="J200" s="44"/>
    </row>
    <row r="201" spans="1:10" s="7" customFormat="1" ht="25.5" customHeight="1" x14ac:dyDescent="0.35">
      <c r="A201" s="184"/>
      <c r="B201" s="44"/>
      <c r="C201" s="44"/>
      <c r="D201" s="44"/>
      <c r="E201" s="45" t="e">
        <f>VLOOKUP($D201,'Liste de produits types'!$A$2:$E$142,2,FALSE)</f>
        <v>#N/A</v>
      </c>
      <c r="F201" s="45" t="e">
        <f>VLOOKUP($D201,'Liste de produits types'!$A$2:$E$142,3,FALSE)</f>
        <v>#N/A</v>
      </c>
      <c r="G201" s="45" t="e">
        <f>VLOOKUP($D201,'Liste de produits types'!$A$2:$E$142,4,FALSE)</f>
        <v>#N/A</v>
      </c>
      <c r="H201" s="44"/>
      <c r="I201" s="44"/>
      <c r="J201" s="44"/>
    </row>
    <row r="202" spans="1:10" s="7" customFormat="1" ht="25.5" customHeight="1" x14ac:dyDescent="0.35">
      <c r="A202" s="184"/>
      <c r="B202" s="44"/>
      <c r="C202" s="44"/>
      <c r="D202" s="44"/>
      <c r="E202" s="45" t="e">
        <f>VLOOKUP($D202,'Liste de produits types'!$A$2:$E$142,2,FALSE)</f>
        <v>#N/A</v>
      </c>
      <c r="F202" s="45" t="e">
        <f>VLOOKUP($D202,'Liste de produits types'!$A$2:$E$142,3,FALSE)</f>
        <v>#N/A</v>
      </c>
      <c r="G202" s="45" t="e">
        <f>VLOOKUP($D202,'Liste de produits types'!$A$2:$E$142,4,FALSE)</f>
        <v>#N/A</v>
      </c>
      <c r="H202" s="44"/>
      <c r="I202" s="44"/>
      <c r="J202" s="44"/>
    </row>
    <row r="203" spans="1:10" s="7" customFormat="1" ht="25.5" customHeight="1" x14ac:dyDescent="0.35">
      <c r="A203" s="184"/>
      <c r="B203" s="44"/>
      <c r="C203" s="44"/>
      <c r="D203" s="44"/>
      <c r="E203" s="45" t="e">
        <f>VLOOKUP($D203,'Liste de produits types'!$A$2:$E$142,2,FALSE)</f>
        <v>#N/A</v>
      </c>
      <c r="F203" s="45" t="e">
        <f>VLOOKUP($D203,'Liste de produits types'!$A$2:$E$142,3,FALSE)</f>
        <v>#N/A</v>
      </c>
      <c r="G203" s="45" t="e">
        <f>VLOOKUP($D203,'Liste de produits types'!$A$2:$E$142,4,FALSE)</f>
        <v>#N/A</v>
      </c>
      <c r="H203" s="44"/>
      <c r="I203" s="44"/>
      <c r="J203" s="44"/>
    </row>
    <row r="204" spans="1:10" s="7" customFormat="1" ht="25.5" customHeight="1" x14ac:dyDescent="0.35">
      <c r="A204" s="184"/>
      <c r="B204" s="44"/>
      <c r="C204" s="44"/>
      <c r="D204" s="44"/>
      <c r="E204" s="45" t="e">
        <f>VLOOKUP($D204,'Liste de produits types'!$A$2:$E$142,2,FALSE)</f>
        <v>#N/A</v>
      </c>
      <c r="F204" s="45" t="e">
        <f>VLOOKUP($D204,'Liste de produits types'!$A$2:$E$142,3,FALSE)</f>
        <v>#N/A</v>
      </c>
      <c r="G204" s="45" t="e">
        <f>VLOOKUP($D204,'Liste de produits types'!$A$2:$E$142,4,FALSE)</f>
        <v>#N/A</v>
      </c>
      <c r="H204" s="44"/>
      <c r="I204" s="44"/>
      <c r="J204" s="44"/>
    </row>
    <row r="205" spans="1:10" s="7" customFormat="1" ht="25.5" customHeight="1" x14ac:dyDescent="0.35">
      <c r="A205" s="184"/>
      <c r="B205" s="44"/>
      <c r="C205" s="44"/>
      <c r="D205" s="44"/>
      <c r="E205" s="45" t="e">
        <f>VLOOKUP($D205,'Liste de produits types'!$A$2:$E$142,2,FALSE)</f>
        <v>#N/A</v>
      </c>
      <c r="F205" s="45" t="e">
        <f>VLOOKUP($D205,'Liste de produits types'!$A$2:$E$142,3,FALSE)</f>
        <v>#N/A</v>
      </c>
      <c r="G205" s="45" t="e">
        <f>VLOOKUP($D205,'Liste de produits types'!$A$2:$E$142,4,FALSE)</f>
        <v>#N/A</v>
      </c>
      <c r="H205" s="44"/>
      <c r="I205" s="44"/>
      <c r="J205" s="44"/>
    </row>
    <row r="206" spans="1:10" s="7" customFormat="1" ht="25.5" customHeight="1" x14ac:dyDescent="0.35">
      <c r="A206" s="184"/>
      <c r="B206" s="44"/>
      <c r="C206" s="44"/>
      <c r="D206" s="44"/>
      <c r="E206" s="45" t="e">
        <f>VLOOKUP($D206,'Liste de produits types'!$A$2:$E$142,2,FALSE)</f>
        <v>#N/A</v>
      </c>
      <c r="F206" s="45" t="e">
        <f>VLOOKUP($D206,'Liste de produits types'!$A$2:$E$142,3,FALSE)</f>
        <v>#N/A</v>
      </c>
      <c r="G206" s="45" t="e">
        <f>VLOOKUP($D206,'Liste de produits types'!$A$2:$E$142,4,FALSE)</f>
        <v>#N/A</v>
      </c>
      <c r="H206" s="44"/>
      <c r="I206" s="44"/>
      <c r="J206" s="44"/>
    </row>
    <row r="207" spans="1:10" s="7" customFormat="1" ht="25.5" customHeight="1" x14ac:dyDescent="0.35">
      <c r="A207" s="184"/>
      <c r="B207" s="44"/>
      <c r="C207" s="44"/>
      <c r="D207" s="44"/>
      <c r="E207" s="45" t="e">
        <f>VLOOKUP($D207,'Liste de produits types'!$A$2:$E$142,2,FALSE)</f>
        <v>#N/A</v>
      </c>
      <c r="F207" s="45" t="e">
        <f>VLOOKUP($D207,'Liste de produits types'!$A$2:$E$142,3,FALSE)</f>
        <v>#N/A</v>
      </c>
      <c r="G207" s="45" t="e">
        <f>VLOOKUP($D207,'Liste de produits types'!$A$2:$E$142,4,FALSE)</f>
        <v>#N/A</v>
      </c>
      <c r="H207" s="44"/>
      <c r="I207" s="44"/>
      <c r="J207" s="44"/>
    </row>
    <row r="208" spans="1:10" s="7" customFormat="1" ht="25.5" customHeight="1" x14ac:dyDescent="0.35">
      <c r="A208" s="184"/>
      <c r="B208" s="44"/>
      <c r="C208" s="44"/>
      <c r="D208" s="44"/>
      <c r="E208" s="45" t="e">
        <f>VLOOKUP($D208,'Liste de produits types'!$A$2:$E$142,2,FALSE)</f>
        <v>#N/A</v>
      </c>
      <c r="F208" s="45" t="e">
        <f>VLOOKUP($D208,'Liste de produits types'!$A$2:$E$142,3,FALSE)</f>
        <v>#N/A</v>
      </c>
      <c r="G208" s="45" t="e">
        <f>VLOOKUP($D208,'Liste de produits types'!$A$2:$E$142,4,FALSE)</f>
        <v>#N/A</v>
      </c>
      <c r="H208" s="44"/>
      <c r="I208" s="44"/>
      <c r="J208" s="44"/>
    </row>
    <row r="209" spans="1:10" s="7" customFormat="1" ht="25.5" customHeight="1" x14ac:dyDescent="0.35">
      <c r="A209" s="184"/>
      <c r="B209" s="44"/>
      <c r="C209" s="44"/>
      <c r="D209" s="44"/>
      <c r="E209" s="45" t="e">
        <f>VLOOKUP($D209,'Liste de produits types'!$A$2:$E$142,2,FALSE)</f>
        <v>#N/A</v>
      </c>
      <c r="F209" s="45" t="e">
        <f>VLOOKUP($D209,'Liste de produits types'!$A$2:$E$142,3,FALSE)</f>
        <v>#N/A</v>
      </c>
      <c r="G209" s="45" t="e">
        <f>VLOOKUP($D209,'Liste de produits types'!$A$2:$E$142,4,FALSE)</f>
        <v>#N/A</v>
      </c>
      <c r="H209" s="44"/>
      <c r="I209" s="44"/>
      <c r="J209" s="44"/>
    </row>
    <row r="210" spans="1:10" s="7" customFormat="1" ht="25.5" customHeight="1" x14ac:dyDescent="0.35">
      <c r="A210" s="184"/>
      <c r="B210" s="44"/>
      <c r="C210" s="44"/>
      <c r="D210" s="44"/>
      <c r="E210" s="45" t="e">
        <f>VLOOKUP($D210,'Liste de produits types'!$A$2:$E$142,2,FALSE)</f>
        <v>#N/A</v>
      </c>
      <c r="F210" s="45" t="e">
        <f>VLOOKUP($D210,'Liste de produits types'!$A$2:$E$142,3,FALSE)</f>
        <v>#N/A</v>
      </c>
      <c r="G210" s="45" t="e">
        <f>VLOOKUP($D210,'Liste de produits types'!$A$2:$E$142,4,FALSE)</f>
        <v>#N/A</v>
      </c>
      <c r="H210" s="44"/>
      <c r="I210" s="44"/>
      <c r="J210" s="44"/>
    </row>
    <row r="211" spans="1:10" s="7" customFormat="1" ht="25.5" customHeight="1" x14ac:dyDescent="0.35">
      <c r="A211" s="184"/>
      <c r="B211" s="44"/>
      <c r="C211" s="44"/>
      <c r="D211" s="44"/>
      <c r="E211" s="45" t="e">
        <f>VLOOKUP($D211,'Liste de produits types'!$A$2:$E$142,2,FALSE)</f>
        <v>#N/A</v>
      </c>
      <c r="F211" s="45" t="e">
        <f>VLOOKUP($D211,'Liste de produits types'!$A$2:$E$142,3,FALSE)</f>
        <v>#N/A</v>
      </c>
      <c r="G211" s="45" t="e">
        <f>VLOOKUP($D211,'Liste de produits types'!$A$2:$E$142,4,FALSE)</f>
        <v>#N/A</v>
      </c>
      <c r="H211" s="44"/>
      <c r="I211" s="44"/>
      <c r="J211" s="44"/>
    </row>
    <row r="212" spans="1:10" s="7" customFormat="1" ht="25.5" customHeight="1" x14ac:dyDescent="0.35">
      <c r="A212" s="184"/>
      <c r="B212" s="44"/>
      <c r="C212" s="44"/>
      <c r="D212" s="44"/>
      <c r="E212" s="45" t="e">
        <f>VLOOKUP($D212,'Liste de produits types'!$A$2:$E$142,2,FALSE)</f>
        <v>#N/A</v>
      </c>
      <c r="F212" s="45" t="e">
        <f>VLOOKUP($D212,'Liste de produits types'!$A$2:$E$142,3,FALSE)</f>
        <v>#N/A</v>
      </c>
      <c r="G212" s="45" t="e">
        <f>VLOOKUP($D212,'Liste de produits types'!$A$2:$E$142,4,FALSE)</f>
        <v>#N/A</v>
      </c>
      <c r="H212" s="44"/>
      <c r="I212" s="44"/>
      <c r="J212" s="44"/>
    </row>
    <row r="213" spans="1:10" s="7" customFormat="1" ht="25.5" customHeight="1" x14ac:dyDescent="0.35">
      <c r="A213" s="184"/>
      <c r="B213" s="44"/>
      <c r="C213" s="44"/>
      <c r="D213" s="44"/>
      <c r="E213" s="45" t="e">
        <f>VLOOKUP($D213,'Liste de produits types'!$A$2:$E$142,2,FALSE)</f>
        <v>#N/A</v>
      </c>
      <c r="F213" s="45" t="e">
        <f>VLOOKUP($D213,'Liste de produits types'!$A$2:$E$142,3,FALSE)</f>
        <v>#N/A</v>
      </c>
      <c r="G213" s="45" t="e">
        <f>VLOOKUP($D213,'Liste de produits types'!$A$2:$E$142,4,FALSE)</f>
        <v>#N/A</v>
      </c>
      <c r="H213" s="44"/>
      <c r="I213" s="44"/>
      <c r="J213" s="44"/>
    </row>
    <row r="214" spans="1:10" s="7" customFormat="1" ht="25.5" customHeight="1" x14ac:dyDescent="0.35">
      <c r="A214" s="184"/>
      <c r="B214" s="44"/>
      <c r="C214" s="44"/>
      <c r="D214" s="44"/>
      <c r="E214" s="45" t="e">
        <f>VLOOKUP($D214,'Liste de produits types'!$A$2:$E$142,2,FALSE)</f>
        <v>#N/A</v>
      </c>
      <c r="F214" s="45" t="e">
        <f>VLOOKUP($D214,'Liste de produits types'!$A$2:$E$142,3,FALSE)</f>
        <v>#N/A</v>
      </c>
      <c r="G214" s="45" t="e">
        <f>VLOOKUP($D214,'Liste de produits types'!$A$2:$E$142,4,FALSE)</f>
        <v>#N/A</v>
      </c>
      <c r="H214" s="44"/>
      <c r="I214" s="44"/>
      <c r="J214" s="44"/>
    </row>
    <row r="215" spans="1:10" s="7" customFormat="1" ht="25.5" customHeight="1" x14ac:dyDescent="0.35">
      <c r="A215" s="184"/>
      <c r="B215" s="44"/>
      <c r="C215" s="44"/>
      <c r="D215" s="44"/>
      <c r="E215" s="45" t="e">
        <f>VLOOKUP($D215,'Liste de produits types'!$A$2:$E$142,2,FALSE)</f>
        <v>#N/A</v>
      </c>
      <c r="F215" s="45" t="e">
        <f>VLOOKUP($D215,'Liste de produits types'!$A$2:$E$142,3,FALSE)</f>
        <v>#N/A</v>
      </c>
      <c r="G215" s="45" t="e">
        <f>VLOOKUP($D215,'Liste de produits types'!$A$2:$E$142,4,FALSE)</f>
        <v>#N/A</v>
      </c>
      <c r="H215" s="44"/>
      <c r="I215" s="44"/>
      <c r="J215" s="44"/>
    </row>
    <row r="216" spans="1:10" s="7" customFormat="1" ht="25.5" customHeight="1" x14ac:dyDescent="0.35">
      <c r="A216" s="184"/>
      <c r="B216" s="44"/>
      <c r="C216" s="44"/>
      <c r="D216" s="44"/>
      <c r="E216" s="45" t="e">
        <f>VLOOKUP($D216,'Liste de produits types'!$A$2:$E$142,2,FALSE)</f>
        <v>#N/A</v>
      </c>
      <c r="F216" s="45" t="e">
        <f>VLOOKUP($D216,'Liste de produits types'!$A$2:$E$142,3,FALSE)</f>
        <v>#N/A</v>
      </c>
      <c r="G216" s="45" t="e">
        <f>VLOOKUP($D216,'Liste de produits types'!$A$2:$E$142,4,FALSE)</f>
        <v>#N/A</v>
      </c>
      <c r="H216" s="44"/>
      <c r="I216" s="44"/>
      <c r="J216" s="44"/>
    </row>
    <row r="217" spans="1:10" s="7" customFormat="1" ht="25.5" customHeight="1" x14ac:dyDescent="0.35">
      <c r="A217" s="184"/>
      <c r="B217" s="44"/>
      <c r="C217" s="44"/>
      <c r="D217" s="44"/>
      <c r="E217" s="45" t="e">
        <f>VLOOKUP($D217,'Liste de produits types'!$A$2:$E$142,2,FALSE)</f>
        <v>#N/A</v>
      </c>
      <c r="F217" s="45" t="e">
        <f>VLOOKUP($D217,'Liste de produits types'!$A$2:$E$142,3,FALSE)</f>
        <v>#N/A</v>
      </c>
      <c r="G217" s="45" t="e">
        <f>VLOOKUP($D217,'Liste de produits types'!$A$2:$E$142,4,FALSE)</f>
        <v>#N/A</v>
      </c>
      <c r="H217" s="44"/>
      <c r="I217" s="44"/>
      <c r="J217" s="44"/>
    </row>
    <row r="218" spans="1:10" s="7" customFormat="1" ht="25.5" customHeight="1" x14ac:dyDescent="0.35">
      <c r="A218" s="184"/>
      <c r="B218" s="44"/>
      <c r="C218" s="44"/>
      <c r="D218" s="44"/>
      <c r="E218" s="45" t="e">
        <f>VLOOKUP($D218,'Liste de produits types'!$A$2:$E$142,2,FALSE)</f>
        <v>#N/A</v>
      </c>
      <c r="F218" s="45" t="e">
        <f>VLOOKUP($D218,'Liste de produits types'!$A$2:$E$142,3,FALSE)</f>
        <v>#N/A</v>
      </c>
      <c r="G218" s="45" t="e">
        <f>VLOOKUP($D218,'Liste de produits types'!$A$2:$E$142,4,FALSE)</f>
        <v>#N/A</v>
      </c>
      <c r="H218" s="44"/>
      <c r="I218" s="44"/>
      <c r="J218" s="44"/>
    </row>
    <row r="219" spans="1:10" s="7" customFormat="1" ht="25.5" customHeight="1" x14ac:dyDescent="0.35">
      <c r="A219" s="184"/>
      <c r="B219" s="44"/>
      <c r="C219" s="44"/>
      <c r="D219" s="44"/>
      <c r="E219" s="45" t="e">
        <f>VLOOKUP($D219,'Liste de produits types'!$A$2:$E$142,2,FALSE)</f>
        <v>#N/A</v>
      </c>
      <c r="F219" s="45" t="e">
        <f>VLOOKUP($D219,'Liste de produits types'!$A$2:$E$142,3,FALSE)</f>
        <v>#N/A</v>
      </c>
      <c r="G219" s="45" t="e">
        <f>VLOOKUP($D219,'Liste de produits types'!$A$2:$E$142,4,FALSE)</f>
        <v>#N/A</v>
      </c>
      <c r="H219" s="44"/>
      <c r="I219" s="44"/>
      <c r="J219" s="44"/>
    </row>
    <row r="220" spans="1:10" s="7" customFormat="1" ht="25.5" customHeight="1" x14ac:dyDescent="0.35">
      <c r="A220" s="184"/>
      <c r="B220" s="44"/>
      <c r="C220" s="44"/>
      <c r="D220" s="44"/>
      <c r="E220" s="45" t="e">
        <f>VLOOKUP($D220,'Liste de produits types'!$A$2:$E$142,2,FALSE)</f>
        <v>#N/A</v>
      </c>
      <c r="F220" s="45" t="e">
        <f>VLOOKUP($D220,'Liste de produits types'!$A$2:$E$142,3,FALSE)</f>
        <v>#N/A</v>
      </c>
      <c r="G220" s="45" t="e">
        <f>VLOOKUP($D220,'Liste de produits types'!$A$2:$E$142,4,FALSE)</f>
        <v>#N/A</v>
      </c>
      <c r="H220" s="44"/>
      <c r="I220" s="44"/>
      <c r="J220" s="44"/>
    </row>
    <row r="221" spans="1:10" s="7" customFormat="1" ht="14.5" x14ac:dyDescent="0.35">
      <c r="A221" s="184"/>
      <c r="B221" s="44"/>
      <c r="C221" s="44"/>
      <c r="D221" s="44"/>
      <c r="E221" s="45" t="e">
        <f>VLOOKUP($D221,'Liste de produits types'!$A$2:$E$142,2,FALSE)</f>
        <v>#N/A</v>
      </c>
      <c r="F221" s="45" t="e">
        <f>VLOOKUP($D221,'Liste de produits types'!$A$2:$E$142,3,FALSE)</f>
        <v>#N/A</v>
      </c>
      <c r="G221" s="45" t="e">
        <f>VLOOKUP($D221,'Liste de produits types'!$A$2:$E$142,4,FALSE)</f>
        <v>#N/A</v>
      </c>
      <c r="H221" s="44"/>
      <c r="I221" s="44"/>
      <c r="J221" s="44"/>
    </row>
    <row r="222" spans="1:10" s="7" customFormat="1" ht="14.5" x14ac:dyDescent="0.35">
      <c r="A222" s="184"/>
      <c r="B222" s="44"/>
      <c r="C222" s="44"/>
      <c r="D222" s="44"/>
      <c r="E222" s="45" t="e">
        <f>VLOOKUP($D222,'Liste de produits types'!$A$2:$E$142,2,FALSE)</f>
        <v>#N/A</v>
      </c>
      <c r="F222" s="45" t="e">
        <f>VLOOKUP($D222,'Liste de produits types'!$A$2:$E$142,3,FALSE)</f>
        <v>#N/A</v>
      </c>
      <c r="G222" s="45" t="e">
        <f>VLOOKUP($D222,'Liste de produits types'!$A$2:$E$142,4,FALSE)</f>
        <v>#N/A</v>
      </c>
      <c r="H222" s="44"/>
      <c r="I222" s="44"/>
      <c r="J222" s="44"/>
    </row>
    <row r="223" spans="1:10" ht="14.5" x14ac:dyDescent="0.25">
      <c r="A223" s="184"/>
      <c r="B223" s="44"/>
      <c r="C223" s="44"/>
      <c r="D223" s="44"/>
      <c r="E223" s="45" t="e">
        <f>VLOOKUP($D223,'Liste de produits types'!$A$2:$E$142,2,FALSE)</f>
        <v>#N/A</v>
      </c>
      <c r="F223" s="45" t="e">
        <f>VLOOKUP($D223,'Liste de produits types'!$A$2:$E$142,3,FALSE)</f>
        <v>#N/A</v>
      </c>
      <c r="G223" s="45" t="e">
        <f>VLOOKUP($D223,'Liste de produits types'!$A$2:$E$142,4,FALSE)</f>
        <v>#N/A</v>
      </c>
      <c r="H223" s="44"/>
      <c r="I223" s="44"/>
      <c r="J223" s="44"/>
    </row>
    <row r="224" spans="1:10" ht="14.5" x14ac:dyDescent="0.25">
      <c r="A224" s="184"/>
      <c r="B224" s="44"/>
      <c r="C224" s="44"/>
      <c r="D224" s="44"/>
      <c r="E224" s="45" t="e">
        <f>VLOOKUP($D224,'Liste de produits types'!$A$2:$E$142,2,FALSE)</f>
        <v>#N/A</v>
      </c>
      <c r="F224" s="45" t="e">
        <f>VLOOKUP($D224,'Liste de produits types'!$A$2:$E$142,3,FALSE)</f>
        <v>#N/A</v>
      </c>
      <c r="G224" s="45" t="e">
        <f>VLOOKUP($D224,'Liste de produits types'!$A$2:$E$142,4,FALSE)</f>
        <v>#N/A</v>
      </c>
      <c r="H224" s="44"/>
      <c r="I224" s="44"/>
      <c r="J224" s="44"/>
    </row>
    <row r="225" spans="1:10" ht="14.5" x14ac:dyDescent="0.25">
      <c r="A225" s="184"/>
      <c r="B225" s="44"/>
      <c r="C225" s="44"/>
      <c r="D225" s="44"/>
      <c r="E225" s="45" t="e">
        <f>VLOOKUP($D225,'Liste de produits types'!$A$2:$E$142,2,FALSE)</f>
        <v>#N/A</v>
      </c>
      <c r="F225" s="45" t="e">
        <f>VLOOKUP($D225,'Liste de produits types'!$A$2:$E$142,3,FALSE)</f>
        <v>#N/A</v>
      </c>
      <c r="G225" s="45" t="e">
        <f>VLOOKUP($D225,'Liste de produits types'!$A$2:$E$142,4,FALSE)</f>
        <v>#N/A</v>
      </c>
      <c r="H225" s="44"/>
      <c r="I225" s="44"/>
      <c r="J225" s="44"/>
    </row>
    <row r="226" spans="1:10" ht="14.5" x14ac:dyDescent="0.25">
      <c r="A226" s="184"/>
      <c r="B226" s="44"/>
      <c r="C226" s="44"/>
      <c r="D226" s="44"/>
      <c r="E226" s="45" t="e">
        <f>VLOOKUP($D226,'Liste de produits types'!$A$2:$E$142,2,FALSE)</f>
        <v>#N/A</v>
      </c>
      <c r="F226" s="45" t="e">
        <f>VLOOKUP($D226,'Liste de produits types'!$A$2:$E$142,3,FALSE)</f>
        <v>#N/A</v>
      </c>
      <c r="G226" s="45" t="e">
        <f>VLOOKUP($D226,'Liste de produits types'!$A$2:$E$142,4,FALSE)</f>
        <v>#N/A</v>
      </c>
      <c r="H226" s="44"/>
      <c r="I226" s="44"/>
      <c r="J226" s="44"/>
    </row>
    <row r="227" spans="1:10" ht="14.5" x14ac:dyDescent="0.25">
      <c r="A227" s="184"/>
      <c r="B227" s="44"/>
      <c r="C227" s="44"/>
      <c r="D227" s="44"/>
      <c r="E227" s="45" t="e">
        <f>VLOOKUP($D227,'Liste de produits types'!$A$2:$E$142,2,FALSE)</f>
        <v>#N/A</v>
      </c>
      <c r="F227" s="45" t="e">
        <f>VLOOKUP($D227,'Liste de produits types'!$A$2:$E$142,3,FALSE)</f>
        <v>#N/A</v>
      </c>
      <c r="G227" s="45" t="e">
        <f>VLOOKUP($D227,'Liste de produits types'!$A$2:$E$142,4,FALSE)</f>
        <v>#N/A</v>
      </c>
      <c r="H227" s="44"/>
      <c r="I227" s="44"/>
      <c r="J227" s="44"/>
    </row>
    <row r="228" spans="1:10" ht="14.5" x14ac:dyDescent="0.25">
      <c r="A228" s="184"/>
      <c r="B228" s="44"/>
      <c r="C228" s="44"/>
      <c r="D228" s="44"/>
      <c r="E228" s="45" t="e">
        <f>VLOOKUP($D228,'Liste de produits types'!$A$2:$E$142,2,FALSE)</f>
        <v>#N/A</v>
      </c>
      <c r="F228" s="45" t="e">
        <f>VLOOKUP($D228,'Liste de produits types'!$A$2:$E$142,3,FALSE)</f>
        <v>#N/A</v>
      </c>
      <c r="G228" s="45" t="e">
        <f>VLOOKUP($D228,'Liste de produits types'!$A$2:$E$142,4,FALSE)</f>
        <v>#N/A</v>
      </c>
      <c r="H228" s="44"/>
      <c r="I228" s="44"/>
      <c r="J228" s="44"/>
    </row>
    <row r="229" spans="1:10" ht="14.5" x14ac:dyDescent="0.25">
      <c r="A229" s="184"/>
      <c r="B229" s="44"/>
      <c r="C229" s="44"/>
      <c r="D229" s="44"/>
      <c r="E229" s="45" t="e">
        <f>VLOOKUP($D229,'Liste de produits types'!$A$2:$E$142,2,FALSE)</f>
        <v>#N/A</v>
      </c>
      <c r="F229" s="45" t="e">
        <f>VLOOKUP($D229,'Liste de produits types'!$A$2:$E$142,3,FALSE)</f>
        <v>#N/A</v>
      </c>
      <c r="G229" s="45" t="e">
        <f>VLOOKUP($D229,'Liste de produits types'!$A$2:$E$142,4,FALSE)</f>
        <v>#N/A</v>
      </c>
      <c r="H229" s="44"/>
      <c r="I229" s="44"/>
      <c r="J229" s="44"/>
    </row>
    <row r="230" spans="1:10" ht="14.5" x14ac:dyDescent="0.25">
      <c r="A230" s="184"/>
      <c r="B230" s="44"/>
      <c r="C230" s="44"/>
      <c r="D230" s="44"/>
      <c r="E230" s="45" t="e">
        <f>VLOOKUP($D230,'Liste de produits types'!$A$2:$E$142,2,FALSE)</f>
        <v>#N/A</v>
      </c>
      <c r="F230" s="45" t="e">
        <f>VLOOKUP($D230,'Liste de produits types'!$A$2:$E$142,3,FALSE)</f>
        <v>#N/A</v>
      </c>
      <c r="G230" s="45" t="e">
        <f>VLOOKUP($D230,'Liste de produits types'!$A$2:$E$142,4,FALSE)</f>
        <v>#N/A</v>
      </c>
      <c r="H230" s="44"/>
      <c r="I230" s="44"/>
      <c r="J230" s="44"/>
    </row>
    <row r="231" spans="1:10" ht="14.5" x14ac:dyDescent="0.25">
      <c r="A231" s="184"/>
      <c r="B231" s="44"/>
      <c r="C231" s="44"/>
      <c r="D231" s="44"/>
      <c r="E231" s="45" t="e">
        <f>VLOOKUP($D231,'Liste de produits types'!$A$2:$E$142,2,FALSE)</f>
        <v>#N/A</v>
      </c>
      <c r="F231" s="45" t="e">
        <f>VLOOKUP($D231,'Liste de produits types'!$A$2:$E$142,3,FALSE)</f>
        <v>#N/A</v>
      </c>
      <c r="G231" s="45" t="e">
        <f>VLOOKUP($D231,'Liste de produits types'!$A$2:$E$142,4,FALSE)</f>
        <v>#N/A</v>
      </c>
      <c r="H231" s="44"/>
      <c r="I231" s="44"/>
      <c r="J231" s="44"/>
    </row>
    <row r="232" spans="1:10" ht="14.5" x14ac:dyDescent="0.25">
      <c r="A232" s="184"/>
      <c r="B232" s="44"/>
      <c r="C232" s="44"/>
      <c r="D232" s="44"/>
      <c r="E232" s="45" t="e">
        <f>VLOOKUP($D232,'Liste de produits types'!$A$2:$E$142,2,FALSE)</f>
        <v>#N/A</v>
      </c>
      <c r="F232" s="45" t="e">
        <f>VLOOKUP($D232,'Liste de produits types'!$A$2:$E$142,3,FALSE)</f>
        <v>#N/A</v>
      </c>
      <c r="G232" s="45" t="e">
        <f>VLOOKUP($D232,'Liste de produits types'!$A$2:$E$142,4,FALSE)</f>
        <v>#N/A</v>
      </c>
      <c r="H232" s="44"/>
      <c r="I232" s="44"/>
      <c r="J232" s="44"/>
    </row>
    <row r="233" spans="1:10" ht="14.5" x14ac:dyDescent="0.25">
      <c r="A233" s="184"/>
      <c r="B233" s="44"/>
      <c r="C233" s="44"/>
      <c r="D233" s="44"/>
      <c r="E233" s="45" t="e">
        <f>VLOOKUP($D233,'Liste de produits types'!$A$2:$E$142,2,FALSE)</f>
        <v>#N/A</v>
      </c>
      <c r="F233" s="45" t="e">
        <f>VLOOKUP($D233,'Liste de produits types'!$A$2:$E$142,3,FALSE)</f>
        <v>#N/A</v>
      </c>
      <c r="G233" s="45" t="e">
        <f>VLOOKUP($D233,'Liste de produits types'!$A$2:$E$142,4,FALSE)</f>
        <v>#N/A</v>
      </c>
      <c r="H233" s="44"/>
      <c r="I233" s="44"/>
      <c r="J233" s="44"/>
    </row>
    <row r="234" spans="1:10" ht="14.5" x14ac:dyDescent="0.25">
      <c r="A234" s="184"/>
      <c r="B234" s="44"/>
      <c r="C234" s="44"/>
      <c r="D234" s="44"/>
      <c r="E234" s="45" t="e">
        <f>VLOOKUP($D234,'Liste de produits types'!$A$2:$E$142,2,FALSE)</f>
        <v>#N/A</v>
      </c>
      <c r="F234" s="45" t="e">
        <f>VLOOKUP($D234,'Liste de produits types'!$A$2:$E$142,3,FALSE)</f>
        <v>#N/A</v>
      </c>
      <c r="G234" s="45" t="e">
        <f>VLOOKUP($D234,'Liste de produits types'!$A$2:$E$142,4,FALSE)</f>
        <v>#N/A</v>
      </c>
      <c r="H234" s="44"/>
      <c r="I234" s="44"/>
      <c r="J234" s="44"/>
    </row>
    <row r="235" spans="1:10" ht="14.5" x14ac:dyDescent="0.25">
      <c r="A235" s="184"/>
      <c r="B235" s="44"/>
      <c r="C235" s="44"/>
      <c r="D235" s="44"/>
      <c r="E235" s="45" t="e">
        <f>VLOOKUP($D235,'Liste de produits types'!$A$2:$E$142,2,FALSE)</f>
        <v>#N/A</v>
      </c>
      <c r="F235" s="45" t="e">
        <f>VLOOKUP($D235,'Liste de produits types'!$A$2:$E$142,3,FALSE)</f>
        <v>#N/A</v>
      </c>
      <c r="G235" s="45" t="e">
        <f>VLOOKUP($D235,'Liste de produits types'!$A$2:$E$142,4,FALSE)</f>
        <v>#N/A</v>
      </c>
      <c r="H235" s="44"/>
      <c r="I235" s="44"/>
      <c r="J235" s="44"/>
    </row>
    <row r="236" spans="1:10" ht="14.5" x14ac:dyDescent="0.25">
      <c r="A236" s="184"/>
      <c r="B236" s="44"/>
      <c r="C236" s="44"/>
      <c r="D236" s="44"/>
      <c r="E236" s="45" t="e">
        <f>VLOOKUP($D236,'Liste de produits types'!$A$2:$E$142,2,FALSE)</f>
        <v>#N/A</v>
      </c>
      <c r="F236" s="45" t="e">
        <f>VLOOKUP($D236,'Liste de produits types'!$A$2:$E$142,3,FALSE)</f>
        <v>#N/A</v>
      </c>
      <c r="G236" s="45" t="e">
        <f>VLOOKUP($D236,'Liste de produits types'!$A$2:$E$142,4,FALSE)</f>
        <v>#N/A</v>
      </c>
      <c r="H236" s="44"/>
      <c r="I236" s="44"/>
      <c r="J236" s="44"/>
    </row>
    <row r="237" spans="1:10" ht="14.5" x14ac:dyDescent="0.25">
      <c r="A237" s="184"/>
      <c r="B237" s="44"/>
      <c r="C237" s="44"/>
      <c r="D237" s="44"/>
      <c r="E237" s="45" t="e">
        <f>VLOOKUP($D237,'Liste de produits types'!$A$2:$E$142,2,FALSE)</f>
        <v>#N/A</v>
      </c>
      <c r="F237" s="45" t="e">
        <f>VLOOKUP($D237,'Liste de produits types'!$A$2:$E$142,3,FALSE)</f>
        <v>#N/A</v>
      </c>
      <c r="G237" s="45" t="e">
        <f>VLOOKUP($D237,'Liste de produits types'!$A$2:$E$142,4,FALSE)</f>
        <v>#N/A</v>
      </c>
      <c r="H237" s="44"/>
      <c r="I237" s="44"/>
      <c r="J237" s="44"/>
    </row>
    <row r="238" spans="1:10" ht="14.5" x14ac:dyDescent="0.25">
      <c r="A238" s="184"/>
      <c r="B238" s="44"/>
      <c r="C238" s="44"/>
      <c r="D238" s="44"/>
      <c r="E238" s="45" t="e">
        <f>VLOOKUP($D238,'Liste de produits types'!$A$2:$E$142,2,FALSE)</f>
        <v>#N/A</v>
      </c>
      <c r="F238" s="45" t="e">
        <f>VLOOKUP($D238,'Liste de produits types'!$A$2:$E$142,3,FALSE)</f>
        <v>#N/A</v>
      </c>
      <c r="G238" s="45" t="e">
        <f>VLOOKUP($D238,'Liste de produits types'!$A$2:$E$142,4,FALSE)</f>
        <v>#N/A</v>
      </c>
      <c r="H238" s="44"/>
      <c r="I238" s="44"/>
      <c r="J238" s="44"/>
    </row>
    <row r="239" spans="1:10" ht="14.5" x14ac:dyDescent="0.25">
      <c r="A239" s="184"/>
      <c r="B239" s="44"/>
      <c r="C239" s="44"/>
      <c r="D239" s="44"/>
      <c r="E239" s="45" t="e">
        <f>VLOOKUP($D239,'Liste de produits types'!$A$2:$E$142,2,FALSE)</f>
        <v>#N/A</v>
      </c>
      <c r="F239" s="45" t="e">
        <f>VLOOKUP($D239,'Liste de produits types'!$A$2:$E$142,3,FALSE)</f>
        <v>#N/A</v>
      </c>
      <c r="G239" s="45" t="e">
        <f>VLOOKUP($D239,'Liste de produits types'!$A$2:$E$142,4,FALSE)</f>
        <v>#N/A</v>
      </c>
      <c r="H239" s="44"/>
      <c r="I239" s="44"/>
      <c r="J239" s="44"/>
    </row>
    <row r="240" spans="1:10" ht="14.5" x14ac:dyDescent="0.25">
      <c r="A240" s="184"/>
      <c r="B240" s="44"/>
      <c r="C240" s="44"/>
      <c r="D240" s="44"/>
      <c r="E240" s="45" t="e">
        <f>VLOOKUP($D240,'Liste de produits types'!$A$2:$E$142,2,FALSE)</f>
        <v>#N/A</v>
      </c>
      <c r="F240" s="45" t="e">
        <f>VLOOKUP($D240,'Liste de produits types'!$A$2:$E$142,3,FALSE)</f>
        <v>#N/A</v>
      </c>
      <c r="G240" s="45" t="e">
        <f>VLOOKUP($D240,'Liste de produits types'!$A$2:$E$142,4,FALSE)</f>
        <v>#N/A</v>
      </c>
      <c r="H240" s="44"/>
      <c r="I240" s="44"/>
      <c r="J240" s="44"/>
    </row>
    <row r="241" spans="1:10" ht="14.5" x14ac:dyDescent="0.25">
      <c r="A241" s="184"/>
      <c r="B241" s="44"/>
      <c r="C241" s="44"/>
      <c r="D241" s="44"/>
      <c r="E241" s="45" t="e">
        <f>VLOOKUP($D241,'Liste de produits types'!$A$2:$E$142,2,FALSE)</f>
        <v>#N/A</v>
      </c>
      <c r="F241" s="45" t="e">
        <f>VLOOKUP($D241,'Liste de produits types'!$A$2:$E$142,3,FALSE)</f>
        <v>#N/A</v>
      </c>
      <c r="G241" s="45" t="e">
        <f>VLOOKUP($D241,'Liste de produits types'!$A$2:$E$142,4,FALSE)</f>
        <v>#N/A</v>
      </c>
      <c r="H241" s="44"/>
      <c r="I241" s="44"/>
      <c r="J241" s="44"/>
    </row>
    <row r="242" spans="1:10" ht="14.5" x14ac:dyDescent="0.25">
      <c r="A242" s="184"/>
      <c r="B242" s="44"/>
      <c r="C242" s="44"/>
      <c r="D242" s="44"/>
      <c r="E242" s="45" t="e">
        <f>VLOOKUP($D242,'Liste de produits types'!$A$2:$E$142,2,FALSE)</f>
        <v>#N/A</v>
      </c>
      <c r="F242" s="45" t="e">
        <f>VLOOKUP($D242,'Liste de produits types'!$A$2:$E$142,3,FALSE)</f>
        <v>#N/A</v>
      </c>
      <c r="G242" s="45" t="e">
        <f>VLOOKUP($D242,'Liste de produits types'!$A$2:$E$142,4,FALSE)</f>
        <v>#N/A</v>
      </c>
      <c r="H242" s="44"/>
      <c r="I242" s="44"/>
      <c r="J242" s="44"/>
    </row>
    <row r="243" spans="1:10" ht="14.5" x14ac:dyDescent="0.25">
      <c r="A243" s="184"/>
      <c r="B243" s="44"/>
      <c r="C243" s="44"/>
      <c r="D243" s="44"/>
      <c r="E243" s="45" t="e">
        <f>VLOOKUP($D243,'Liste de produits types'!$A$2:$E$142,2,FALSE)</f>
        <v>#N/A</v>
      </c>
      <c r="F243" s="45" t="e">
        <f>VLOOKUP($D243,'Liste de produits types'!$A$2:$E$142,3,FALSE)</f>
        <v>#N/A</v>
      </c>
      <c r="G243" s="45" t="e">
        <f>VLOOKUP($D243,'Liste de produits types'!$A$2:$E$142,4,FALSE)</f>
        <v>#N/A</v>
      </c>
      <c r="H243" s="44"/>
      <c r="I243" s="44"/>
      <c r="J243" s="44"/>
    </row>
    <row r="244" spans="1:10" ht="14.5" x14ac:dyDescent="0.25">
      <c r="A244" s="184"/>
      <c r="B244" s="44"/>
      <c r="C244" s="44"/>
      <c r="D244" s="44"/>
      <c r="E244" s="45" t="e">
        <f>VLOOKUP($D244,'Liste de produits types'!$A$2:$E$142,2,FALSE)</f>
        <v>#N/A</v>
      </c>
      <c r="F244" s="45" t="e">
        <f>VLOOKUP($D244,'Liste de produits types'!$A$2:$E$142,3,FALSE)</f>
        <v>#N/A</v>
      </c>
      <c r="G244" s="45" t="e">
        <f>VLOOKUP($D244,'Liste de produits types'!$A$2:$E$142,4,FALSE)</f>
        <v>#N/A</v>
      </c>
      <c r="H244" s="44"/>
      <c r="I244" s="44"/>
      <c r="J244" s="44"/>
    </row>
    <row r="245" spans="1:10" ht="14.5" x14ac:dyDescent="0.25">
      <c r="A245" s="184"/>
      <c r="B245" s="44"/>
      <c r="C245" s="44"/>
      <c r="D245" s="44"/>
      <c r="E245" s="45" t="e">
        <f>VLOOKUP($D245,'Liste de produits types'!$A$2:$E$142,2,FALSE)</f>
        <v>#N/A</v>
      </c>
      <c r="F245" s="45" t="e">
        <f>VLOOKUP($D245,'Liste de produits types'!$A$2:$E$142,3,FALSE)</f>
        <v>#N/A</v>
      </c>
      <c r="G245" s="45" t="e">
        <f>VLOOKUP($D245,'Liste de produits types'!$A$2:$E$142,4,FALSE)</f>
        <v>#N/A</v>
      </c>
      <c r="H245" s="44"/>
      <c r="I245" s="44"/>
      <c r="J245" s="44"/>
    </row>
    <row r="246" spans="1:10" ht="14.5" x14ac:dyDescent="0.25">
      <c r="A246" s="184"/>
      <c r="B246" s="44"/>
      <c r="C246" s="44"/>
      <c r="D246" s="44"/>
      <c r="E246" s="45" t="e">
        <f>VLOOKUP($D246,'Liste de produits types'!$A$2:$E$142,2,FALSE)</f>
        <v>#N/A</v>
      </c>
      <c r="F246" s="45" t="e">
        <f>VLOOKUP($D246,'Liste de produits types'!$A$2:$E$142,3,FALSE)</f>
        <v>#N/A</v>
      </c>
      <c r="G246" s="45" t="e">
        <f>VLOOKUP($D246,'Liste de produits types'!$A$2:$E$142,4,FALSE)</f>
        <v>#N/A</v>
      </c>
      <c r="H246" s="44"/>
      <c r="I246" s="44"/>
      <c r="J246" s="44"/>
    </row>
    <row r="247" spans="1:10" ht="14.5" x14ac:dyDescent="0.25">
      <c r="A247" s="184"/>
      <c r="B247" s="44"/>
      <c r="C247" s="44"/>
      <c r="D247" s="44"/>
      <c r="E247" s="45" t="e">
        <f>VLOOKUP($D247,'Liste de produits types'!$A$2:$E$142,2,FALSE)</f>
        <v>#N/A</v>
      </c>
      <c r="F247" s="45" t="e">
        <f>VLOOKUP($D247,'Liste de produits types'!$A$2:$E$142,3,FALSE)</f>
        <v>#N/A</v>
      </c>
      <c r="G247" s="45" t="e">
        <f>VLOOKUP($D247,'Liste de produits types'!$A$2:$E$142,4,FALSE)</f>
        <v>#N/A</v>
      </c>
      <c r="H247" s="44"/>
      <c r="I247" s="44"/>
      <c r="J247" s="44"/>
    </row>
    <row r="248" spans="1:10" ht="14.5" x14ac:dyDescent="0.25">
      <c r="A248" s="184"/>
      <c r="B248" s="44"/>
      <c r="C248" s="44"/>
      <c r="D248" s="44"/>
      <c r="E248" s="45" t="e">
        <f>VLOOKUP($D248,'Liste de produits types'!$A$2:$E$142,2,FALSE)</f>
        <v>#N/A</v>
      </c>
      <c r="F248" s="45" t="e">
        <f>VLOOKUP($D248,'Liste de produits types'!$A$2:$E$142,3,FALSE)</f>
        <v>#N/A</v>
      </c>
      <c r="G248" s="45" t="e">
        <f>VLOOKUP($D248,'Liste de produits types'!$A$2:$E$142,4,FALSE)</f>
        <v>#N/A</v>
      </c>
      <c r="H248" s="44"/>
      <c r="I248" s="44"/>
      <c r="J248" s="44"/>
    </row>
    <row r="249" spans="1:10" ht="14.5" x14ac:dyDescent="0.25">
      <c r="A249" s="184"/>
      <c r="B249" s="44"/>
      <c r="C249" s="44"/>
      <c r="D249" s="44"/>
      <c r="E249" s="45" t="e">
        <f>VLOOKUP($D249,'Liste de produits types'!$A$2:$E$142,2,FALSE)</f>
        <v>#N/A</v>
      </c>
      <c r="F249" s="45" t="e">
        <f>VLOOKUP($D249,'Liste de produits types'!$A$2:$E$142,3,FALSE)</f>
        <v>#N/A</v>
      </c>
      <c r="G249" s="45" t="e">
        <f>VLOOKUP($D249,'Liste de produits types'!$A$2:$E$142,4,FALSE)</f>
        <v>#N/A</v>
      </c>
      <c r="H249" s="44"/>
      <c r="I249" s="44"/>
      <c r="J249" s="44"/>
    </row>
    <row r="250" spans="1:10" ht="14.5" x14ac:dyDescent="0.25">
      <c r="A250" s="184"/>
      <c r="B250" s="44"/>
      <c r="C250" s="44"/>
      <c r="D250" s="44"/>
      <c r="E250" s="45" t="e">
        <f>VLOOKUP($D250,'Liste de produits types'!$A$2:$E$142,2,FALSE)</f>
        <v>#N/A</v>
      </c>
      <c r="F250" s="45" t="e">
        <f>VLOOKUP($D250,'Liste de produits types'!$A$2:$E$142,3,FALSE)</f>
        <v>#N/A</v>
      </c>
      <c r="G250" s="45" t="e">
        <f>VLOOKUP($D250,'Liste de produits types'!$A$2:$E$142,4,FALSE)</f>
        <v>#N/A</v>
      </c>
      <c r="H250" s="44"/>
      <c r="I250" s="44"/>
      <c r="J250" s="44"/>
    </row>
    <row r="251" spans="1:10" ht="14.5" x14ac:dyDescent="0.25">
      <c r="A251" s="184"/>
      <c r="B251" s="44"/>
      <c r="C251" s="44"/>
      <c r="D251" s="44"/>
      <c r="E251" s="45" t="e">
        <f>VLOOKUP($D251,'Liste de produits types'!$A$2:$E$142,2,FALSE)</f>
        <v>#N/A</v>
      </c>
      <c r="F251" s="45" t="e">
        <f>VLOOKUP($D251,'Liste de produits types'!$A$2:$E$142,3,FALSE)</f>
        <v>#N/A</v>
      </c>
      <c r="G251" s="45" t="e">
        <f>VLOOKUP($D251,'Liste de produits types'!$A$2:$E$142,4,FALSE)</f>
        <v>#N/A</v>
      </c>
      <c r="H251" s="44"/>
      <c r="I251" s="44"/>
      <c r="J251" s="44"/>
    </row>
    <row r="252" spans="1:10" ht="14.5" x14ac:dyDescent="0.25">
      <c r="A252" s="184"/>
      <c r="B252" s="44"/>
      <c r="C252" s="44"/>
      <c r="D252" s="44"/>
      <c r="E252" s="45" t="e">
        <f>VLOOKUP($D252,'Liste de produits types'!$A$2:$E$142,2,FALSE)</f>
        <v>#N/A</v>
      </c>
      <c r="F252" s="45" t="e">
        <f>VLOOKUP($D252,'Liste de produits types'!$A$2:$E$142,3,FALSE)</f>
        <v>#N/A</v>
      </c>
      <c r="G252" s="45" t="e">
        <f>VLOOKUP($D252,'Liste de produits types'!$A$2:$E$142,4,FALSE)</f>
        <v>#N/A</v>
      </c>
      <c r="H252" s="44"/>
      <c r="I252" s="44"/>
      <c r="J252" s="44"/>
    </row>
    <row r="253" spans="1:10" ht="14.5" x14ac:dyDescent="0.25">
      <c r="A253" s="184"/>
      <c r="B253" s="44"/>
      <c r="C253" s="44"/>
      <c r="D253" s="44"/>
      <c r="E253" s="45" t="e">
        <f>VLOOKUP($D253,'Liste de produits types'!$A$2:$E$142,2,FALSE)</f>
        <v>#N/A</v>
      </c>
      <c r="F253" s="45" t="e">
        <f>VLOOKUP($D253,'Liste de produits types'!$A$2:$E$142,3,FALSE)</f>
        <v>#N/A</v>
      </c>
      <c r="G253" s="45" t="e">
        <f>VLOOKUP($D253,'Liste de produits types'!$A$2:$E$142,4,FALSE)</f>
        <v>#N/A</v>
      </c>
      <c r="H253" s="44"/>
      <c r="I253" s="44"/>
      <c r="J253" s="44"/>
    </row>
    <row r="254" spans="1:10" ht="14.5" x14ac:dyDescent="0.25">
      <c r="A254" s="184"/>
      <c r="B254" s="44"/>
      <c r="C254" s="44"/>
      <c r="D254" s="44"/>
      <c r="E254" s="45" t="e">
        <f>VLOOKUP($D254,'Liste de produits types'!$A$2:$E$142,2,FALSE)</f>
        <v>#N/A</v>
      </c>
      <c r="F254" s="45" t="e">
        <f>VLOOKUP($D254,'Liste de produits types'!$A$2:$E$142,3,FALSE)</f>
        <v>#N/A</v>
      </c>
      <c r="G254" s="45" t="e">
        <f>VLOOKUP($D254,'Liste de produits types'!$A$2:$E$142,4,FALSE)</f>
        <v>#N/A</v>
      </c>
      <c r="H254" s="44"/>
      <c r="I254" s="44"/>
      <c r="J254" s="44"/>
    </row>
    <row r="255" spans="1:10" ht="14.5" x14ac:dyDescent="0.25">
      <c r="A255" s="184"/>
      <c r="B255" s="44"/>
      <c r="C255" s="44"/>
      <c r="D255" s="44"/>
      <c r="E255" s="45" t="e">
        <f>VLOOKUP($D255,'Liste de produits types'!$A$2:$E$142,2,FALSE)</f>
        <v>#N/A</v>
      </c>
      <c r="F255" s="45" t="e">
        <f>VLOOKUP($D255,'Liste de produits types'!$A$2:$E$142,3,FALSE)</f>
        <v>#N/A</v>
      </c>
      <c r="G255" s="45" t="e">
        <f>VLOOKUP($D255,'Liste de produits types'!$A$2:$E$142,4,FALSE)</f>
        <v>#N/A</v>
      </c>
      <c r="H255" s="44"/>
      <c r="I255" s="44"/>
      <c r="J255" s="44"/>
    </row>
    <row r="256" spans="1:10" ht="14.5" x14ac:dyDescent="0.25">
      <c r="A256" s="184"/>
      <c r="B256" s="44"/>
      <c r="C256" s="44"/>
      <c r="D256" s="44"/>
      <c r="E256" s="45" t="e">
        <f>VLOOKUP($D256,'Liste de produits types'!$A$2:$E$142,2,FALSE)</f>
        <v>#N/A</v>
      </c>
      <c r="F256" s="45" t="e">
        <f>VLOOKUP($D256,'Liste de produits types'!$A$2:$E$142,3,FALSE)</f>
        <v>#N/A</v>
      </c>
      <c r="G256" s="45" t="e">
        <f>VLOOKUP($D256,'Liste de produits types'!$A$2:$E$142,4,FALSE)</f>
        <v>#N/A</v>
      </c>
      <c r="H256" s="44"/>
      <c r="I256" s="44"/>
      <c r="J256" s="44"/>
    </row>
    <row r="257" spans="1:10" ht="14.5" x14ac:dyDescent="0.25">
      <c r="A257" s="184"/>
      <c r="B257" s="44"/>
      <c r="C257" s="44"/>
      <c r="D257" s="44"/>
      <c r="E257" s="45" t="e">
        <f>VLOOKUP($D257,'Liste de produits types'!$A$2:$E$142,2,FALSE)</f>
        <v>#N/A</v>
      </c>
      <c r="F257" s="45" t="e">
        <f>VLOOKUP($D257,'Liste de produits types'!$A$2:$E$142,3,FALSE)</f>
        <v>#N/A</v>
      </c>
      <c r="G257" s="45" t="e">
        <f>VLOOKUP($D257,'Liste de produits types'!$A$2:$E$142,4,FALSE)</f>
        <v>#N/A</v>
      </c>
      <c r="H257" s="44"/>
      <c r="I257" s="44"/>
      <c r="J257" s="44"/>
    </row>
    <row r="258" spans="1:10" ht="14.5" x14ac:dyDescent="0.25">
      <c r="A258" s="184"/>
      <c r="B258" s="44"/>
      <c r="C258" s="44"/>
      <c r="D258" s="44"/>
      <c r="E258" s="45" t="e">
        <f>VLOOKUP($D258,'Liste de produits types'!$A$2:$E$142,2,FALSE)</f>
        <v>#N/A</v>
      </c>
      <c r="F258" s="45" t="e">
        <f>VLOOKUP($D258,'Liste de produits types'!$A$2:$E$142,3,FALSE)</f>
        <v>#N/A</v>
      </c>
      <c r="G258" s="45" t="e">
        <f>VLOOKUP($D258,'Liste de produits types'!$A$2:$E$142,4,FALSE)</f>
        <v>#N/A</v>
      </c>
      <c r="H258" s="44"/>
      <c r="I258" s="44"/>
      <c r="J258" s="44"/>
    </row>
    <row r="259" spans="1:10" ht="14.5" x14ac:dyDescent="0.25">
      <c r="A259" s="184"/>
      <c r="B259" s="44"/>
      <c r="C259" s="44"/>
      <c r="D259" s="44"/>
      <c r="E259" s="45" t="e">
        <f>VLOOKUP($D259,'Liste de produits types'!$A$2:$E$142,2,FALSE)</f>
        <v>#N/A</v>
      </c>
      <c r="F259" s="45" t="e">
        <f>VLOOKUP($D259,'Liste de produits types'!$A$2:$E$142,3,FALSE)</f>
        <v>#N/A</v>
      </c>
      <c r="G259" s="45" t="e">
        <f>VLOOKUP($D259,'Liste de produits types'!$A$2:$E$142,4,FALSE)</f>
        <v>#N/A</v>
      </c>
      <c r="H259" s="44"/>
      <c r="I259" s="44"/>
      <c r="J259" s="44"/>
    </row>
    <row r="260" spans="1:10" ht="14.5" x14ac:dyDescent="0.25">
      <c r="A260" s="184"/>
      <c r="B260" s="44"/>
      <c r="C260" s="44"/>
      <c r="D260" s="44"/>
      <c r="E260" s="45" t="e">
        <f>VLOOKUP($D260,'Liste de produits types'!$A$2:$E$142,2,FALSE)</f>
        <v>#N/A</v>
      </c>
      <c r="F260" s="45" t="e">
        <f>VLOOKUP($D260,'Liste de produits types'!$A$2:$E$142,3,FALSE)</f>
        <v>#N/A</v>
      </c>
      <c r="G260" s="45" t="e">
        <f>VLOOKUP($D260,'Liste de produits types'!$A$2:$E$142,4,FALSE)</f>
        <v>#N/A</v>
      </c>
      <c r="H260" s="44"/>
      <c r="I260" s="44"/>
      <c r="J260" s="44"/>
    </row>
    <row r="261" spans="1:10" ht="14.5" x14ac:dyDescent="0.25">
      <c r="A261" s="184"/>
      <c r="B261" s="44"/>
      <c r="C261" s="44"/>
      <c r="D261" s="44"/>
      <c r="E261" s="45" t="e">
        <f>VLOOKUP($D261,'Liste de produits types'!$A$2:$E$142,2,FALSE)</f>
        <v>#N/A</v>
      </c>
      <c r="F261" s="45" t="e">
        <f>VLOOKUP($D261,'Liste de produits types'!$A$2:$E$142,3,FALSE)</f>
        <v>#N/A</v>
      </c>
      <c r="G261" s="45" t="e">
        <f>VLOOKUP($D261,'Liste de produits types'!$A$2:$E$142,4,FALSE)</f>
        <v>#N/A</v>
      </c>
      <c r="H261" s="44"/>
      <c r="I261" s="44"/>
      <c r="J261" s="44"/>
    </row>
    <row r="262" spans="1:10" ht="14.5" x14ac:dyDescent="0.25">
      <c r="A262" s="184"/>
      <c r="B262" s="44"/>
      <c r="C262" s="44"/>
      <c r="D262" s="44"/>
      <c r="E262" s="45" t="e">
        <f>VLOOKUP($D262,'Liste de produits types'!$A$2:$E$142,2,FALSE)</f>
        <v>#N/A</v>
      </c>
      <c r="F262" s="45" t="e">
        <f>VLOOKUP($D262,'Liste de produits types'!$A$2:$E$142,3,FALSE)</f>
        <v>#N/A</v>
      </c>
      <c r="G262" s="45" t="e">
        <f>VLOOKUP($D262,'Liste de produits types'!$A$2:$E$142,4,FALSE)</f>
        <v>#N/A</v>
      </c>
      <c r="H262" s="44"/>
      <c r="I262" s="44"/>
      <c r="J262" s="44"/>
    </row>
    <row r="263" spans="1:10" ht="14.5" x14ac:dyDescent="0.25">
      <c r="A263" s="184"/>
      <c r="B263" s="44"/>
      <c r="C263" s="44"/>
      <c r="D263" s="44"/>
      <c r="E263" s="45" t="e">
        <f>VLOOKUP($D263,'Liste de produits types'!$A$2:$E$142,2,FALSE)</f>
        <v>#N/A</v>
      </c>
      <c r="F263" s="45" t="e">
        <f>VLOOKUP($D263,'Liste de produits types'!$A$2:$E$142,3,FALSE)</f>
        <v>#N/A</v>
      </c>
      <c r="G263" s="45" t="e">
        <f>VLOOKUP($D263,'Liste de produits types'!$A$2:$E$142,4,FALSE)</f>
        <v>#N/A</v>
      </c>
      <c r="H263" s="44"/>
      <c r="I263" s="44"/>
      <c r="J263" s="44"/>
    </row>
    <row r="264" spans="1:10" ht="14.5" x14ac:dyDescent="0.25">
      <c r="A264" s="184"/>
      <c r="B264" s="44"/>
      <c r="C264" s="44"/>
      <c r="D264" s="44"/>
      <c r="E264" s="45" t="e">
        <f>VLOOKUP($D264,'Liste de produits types'!$A$2:$E$142,2,FALSE)</f>
        <v>#N/A</v>
      </c>
      <c r="F264" s="45" t="e">
        <f>VLOOKUP($D264,'Liste de produits types'!$A$2:$E$142,3,FALSE)</f>
        <v>#N/A</v>
      </c>
      <c r="G264" s="45" t="e">
        <f>VLOOKUP($D264,'Liste de produits types'!$A$2:$E$142,4,FALSE)</f>
        <v>#N/A</v>
      </c>
      <c r="H264" s="44"/>
      <c r="I264" s="44"/>
      <c r="J264" s="44"/>
    </row>
    <row r="265" spans="1:10" ht="14.5" x14ac:dyDescent="0.25">
      <c r="A265" s="184"/>
      <c r="B265" s="44"/>
      <c r="C265" s="44"/>
      <c r="D265" s="44"/>
      <c r="E265" s="45" t="e">
        <f>VLOOKUP($D265,'Liste de produits types'!$A$2:$E$142,2,FALSE)</f>
        <v>#N/A</v>
      </c>
      <c r="F265" s="45" t="e">
        <f>VLOOKUP($D265,'Liste de produits types'!$A$2:$E$142,3,FALSE)</f>
        <v>#N/A</v>
      </c>
      <c r="G265" s="45" t="e">
        <f>VLOOKUP($D265,'Liste de produits types'!$A$2:$E$142,4,FALSE)</f>
        <v>#N/A</v>
      </c>
      <c r="H265" s="44"/>
      <c r="I265" s="44"/>
      <c r="J265" s="44"/>
    </row>
    <row r="266" spans="1:10" ht="14.5" x14ac:dyDescent="0.25">
      <c r="A266" s="184"/>
      <c r="B266" s="44"/>
      <c r="C266" s="44"/>
      <c r="D266" s="44"/>
      <c r="E266" s="45" t="e">
        <f>VLOOKUP($D266,'Liste de produits types'!$A$2:$E$142,2,FALSE)</f>
        <v>#N/A</v>
      </c>
      <c r="F266" s="45" t="e">
        <f>VLOOKUP($D266,'Liste de produits types'!$A$2:$E$142,3,FALSE)</f>
        <v>#N/A</v>
      </c>
      <c r="G266" s="45" t="e">
        <f>VLOOKUP($D266,'Liste de produits types'!$A$2:$E$142,4,FALSE)</f>
        <v>#N/A</v>
      </c>
      <c r="H266" s="44"/>
      <c r="I266" s="44"/>
      <c r="J266" s="44"/>
    </row>
    <row r="267" spans="1:10" ht="14.5" x14ac:dyDescent="0.25">
      <c r="A267" s="184"/>
      <c r="B267" s="44"/>
      <c r="C267" s="44"/>
      <c r="D267" s="44"/>
      <c r="E267" s="45" t="e">
        <f>VLOOKUP($D267,'Liste de produits types'!$A$2:$E$142,2,FALSE)</f>
        <v>#N/A</v>
      </c>
      <c r="F267" s="45" t="e">
        <f>VLOOKUP($D267,'Liste de produits types'!$A$2:$E$142,3,FALSE)</f>
        <v>#N/A</v>
      </c>
      <c r="G267" s="45" t="e">
        <f>VLOOKUP($D267,'Liste de produits types'!$A$2:$E$142,4,FALSE)</f>
        <v>#N/A</v>
      </c>
      <c r="H267" s="44"/>
      <c r="I267" s="44"/>
      <c r="J267" s="44"/>
    </row>
    <row r="268" spans="1:10" ht="14.5" x14ac:dyDescent="0.25">
      <c r="A268" s="184"/>
      <c r="B268" s="44"/>
      <c r="C268" s="44"/>
      <c r="D268" s="44"/>
      <c r="E268" s="45" t="e">
        <f>VLOOKUP($D268,'Liste de produits types'!$A$2:$E$142,2,FALSE)</f>
        <v>#N/A</v>
      </c>
      <c r="F268" s="45" t="e">
        <f>VLOOKUP($D268,'Liste de produits types'!$A$2:$E$142,3,FALSE)</f>
        <v>#N/A</v>
      </c>
      <c r="G268" s="45" t="e">
        <f>VLOOKUP($D268,'Liste de produits types'!$A$2:$E$142,4,FALSE)</f>
        <v>#N/A</v>
      </c>
      <c r="H268" s="44"/>
      <c r="I268" s="44"/>
      <c r="J268" s="44"/>
    </row>
    <row r="269" spans="1:10" ht="14.5" x14ac:dyDescent="0.25">
      <c r="A269" s="184"/>
      <c r="B269" s="44"/>
      <c r="C269" s="44"/>
      <c r="D269" s="44"/>
      <c r="E269" s="45" t="e">
        <f>VLOOKUP($D269,'Liste de produits types'!$A$2:$E$142,2,FALSE)</f>
        <v>#N/A</v>
      </c>
      <c r="F269" s="45" t="e">
        <f>VLOOKUP($D269,'Liste de produits types'!$A$2:$E$142,3,FALSE)</f>
        <v>#N/A</v>
      </c>
      <c r="G269" s="45" t="e">
        <f>VLOOKUP($D269,'Liste de produits types'!$A$2:$E$142,4,FALSE)</f>
        <v>#N/A</v>
      </c>
      <c r="H269" s="44"/>
      <c r="I269" s="44"/>
      <c r="J269" s="44"/>
    </row>
    <row r="270" spans="1:10" ht="14.5" x14ac:dyDescent="0.25">
      <c r="A270" s="184"/>
      <c r="B270" s="44"/>
      <c r="C270" s="44"/>
      <c r="D270" s="44"/>
      <c r="E270" s="45" t="e">
        <f>VLOOKUP($D270,'Liste de produits types'!$A$2:$E$142,2,FALSE)</f>
        <v>#N/A</v>
      </c>
      <c r="F270" s="45" t="e">
        <f>VLOOKUP($D270,'Liste de produits types'!$A$2:$E$142,3,FALSE)</f>
        <v>#N/A</v>
      </c>
      <c r="G270" s="45" t="e">
        <f>VLOOKUP($D270,'Liste de produits types'!$A$2:$E$142,4,FALSE)</f>
        <v>#N/A</v>
      </c>
      <c r="H270" s="44"/>
      <c r="I270" s="44"/>
      <c r="J270" s="44"/>
    </row>
    <row r="271" spans="1:10" ht="14.5" x14ac:dyDescent="0.25">
      <c r="A271" s="184"/>
      <c r="B271" s="44"/>
      <c r="C271" s="44"/>
      <c r="D271" s="44"/>
      <c r="E271" s="45" t="e">
        <f>VLOOKUP($D271,'Liste de produits types'!$A$2:$E$142,2,FALSE)</f>
        <v>#N/A</v>
      </c>
      <c r="F271" s="45" t="e">
        <f>VLOOKUP($D271,'Liste de produits types'!$A$2:$E$142,3,FALSE)</f>
        <v>#N/A</v>
      </c>
      <c r="G271" s="45" t="e">
        <f>VLOOKUP($D271,'Liste de produits types'!$A$2:$E$142,4,FALSE)</f>
        <v>#N/A</v>
      </c>
      <c r="H271" s="44"/>
      <c r="I271" s="44"/>
      <c r="J271" s="44"/>
    </row>
    <row r="272" spans="1:10" ht="14.5" x14ac:dyDescent="0.25">
      <c r="A272" s="184"/>
      <c r="B272" s="44"/>
      <c r="C272" s="44"/>
      <c r="D272" s="44"/>
      <c r="E272" s="45" t="e">
        <f>VLOOKUP($D272,'Liste de produits types'!$A$2:$E$142,2,FALSE)</f>
        <v>#N/A</v>
      </c>
      <c r="F272" s="45" t="e">
        <f>VLOOKUP($D272,'Liste de produits types'!$A$2:$E$142,3,FALSE)</f>
        <v>#N/A</v>
      </c>
      <c r="G272" s="45" t="e">
        <f>VLOOKUP($D272,'Liste de produits types'!$A$2:$E$142,4,FALSE)</f>
        <v>#N/A</v>
      </c>
      <c r="H272" s="44"/>
      <c r="I272" s="44"/>
      <c r="J272" s="44"/>
    </row>
    <row r="273" spans="1:10" ht="14.5" x14ac:dyDescent="0.25">
      <c r="A273" s="184"/>
      <c r="B273" s="44"/>
      <c r="C273" s="44"/>
      <c r="D273" s="44"/>
      <c r="E273" s="45" t="e">
        <f>VLOOKUP($D273,'Liste de produits types'!$A$2:$E$142,2,FALSE)</f>
        <v>#N/A</v>
      </c>
      <c r="F273" s="45" t="e">
        <f>VLOOKUP($D273,'Liste de produits types'!$A$2:$E$142,3,FALSE)</f>
        <v>#N/A</v>
      </c>
      <c r="G273" s="45" t="e">
        <f>VLOOKUP($D273,'Liste de produits types'!$A$2:$E$142,4,FALSE)</f>
        <v>#N/A</v>
      </c>
      <c r="H273" s="44"/>
      <c r="I273" s="44"/>
      <c r="J273" s="44"/>
    </row>
    <row r="274" spans="1:10" ht="14.5" x14ac:dyDescent="0.25">
      <c r="A274" s="184"/>
      <c r="B274" s="44"/>
      <c r="C274" s="44"/>
      <c r="D274" s="44"/>
      <c r="E274" s="45" t="e">
        <f>VLOOKUP($D274,'Liste de produits types'!$A$2:$E$142,2,FALSE)</f>
        <v>#N/A</v>
      </c>
      <c r="F274" s="45" t="e">
        <f>VLOOKUP($D274,'Liste de produits types'!$A$2:$E$142,3,FALSE)</f>
        <v>#N/A</v>
      </c>
      <c r="G274" s="45" t="e">
        <f>VLOOKUP($D274,'Liste de produits types'!$A$2:$E$142,4,FALSE)</f>
        <v>#N/A</v>
      </c>
      <c r="H274" s="44"/>
      <c r="I274" s="44"/>
      <c r="J274" s="44"/>
    </row>
    <row r="275" spans="1:10" ht="14.5" x14ac:dyDescent="0.25">
      <c r="A275" s="184"/>
      <c r="B275" s="44"/>
      <c r="C275" s="44"/>
      <c r="D275" s="44"/>
      <c r="E275" s="45" t="e">
        <f>VLOOKUP($D275,'Liste de produits types'!$A$2:$E$142,2,FALSE)</f>
        <v>#N/A</v>
      </c>
      <c r="F275" s="45" t="e">
        <f>VLOOKUP($D275,'Liste de produits types'!$A$2:$E$142,3,FALSE)</f>
        <v>#N/A</v>
      </c>
      <c r="G275" s="45" t="e">
        <f>VLOOKUP($D275,'Liste de produits types'!$A$2:$E$142,4,FALSE)</f>
        <v>#N/A</v>
      </c>
      <c r="H275" s="44"/>
      <c r="I275" s="44"/>
      <c r="J275" s="44"/>
    </row>
    <row r="276" spans="1:10" ht="14.5" x14ac:dyDescent="0.25">
      <c r="A276" s="184"/>
      <c r="B276" s="44"/>
      <c r="C276" s="44"/>
      <c r="D276" s="44"/>
      <c r="E276" s="45" t="e">
        <f>VLOOKUP($D276,'Liste de produits types'!$A$2:$E$142,2,FALSE)</f>
        <v>#N/A</v>
      </c>
      <c r="F276" s="45" t="e">
        <f>VLOOKUP($D276,'Liste de produits types'!$A$2:$E$142,3,FALSE)</f>
        <v>#N/A</v>
      </c>
      <c r="G276" s="45" t="e">
        <f>VLOOKUP($D276,'Liste de produits types'!$A$2:$E$142,4,FALSE)</f>
        <v>#N/A</v>
      </c>
      <c r="H276" s="44"/>
      <c r="I276" s="44"/>
      <c r="J276" s="44"/>
    </row>
    <row r="277" spans="1:10" ht="14.5" x14ac:dyDescent="0.25">
      <c r="A277" s="184"/>
      <c r="B277" s="44"/>
      <c r="C277" s="44"/>
      <c r="D277" s="44"/>
      <c r="E277" s="45" t="e">
        <f>VLOOKUP($D277,'Liste de produits types'!$A$2:$E$142,2,FALSE)</f>
        <v>#N/A</v>
      </c>
      <c r="F277" s="45" t="e">
        <f>VLOOKUP($D277,'Liste de produits types'!$A$2:$E$142,3,FALSE)</f>
        <v>#N/A</v>
      </c>
      <c r="G277" s="45" t="e">
        <f>VLOOKUP($D277,'Liste de produits types'!$A$2:$E$142,4,FALSE)</f>
        <v>#N/A</v>
      </c>
      <c r="H277" s="44"/>
      <c r="I277" s="44"/>
      <c r="J277" s="44"/>
    </row>
    <row r="278" spans="1:10" ht="14.5" x14ac:dyDescent="0.25">
      <c r="A278" s="184"/>
      <c r="B278" s="44"/>
      <c r="C278" s="44"/>
      <c r="D278" s="44"/>
      <c r="E278" s="45" t="e">
        <f>VLOOKUP($D278,'Liste de produits types'!$A$2:$E$142,2,FALSE)</f>
        <v>#N/A</v>
      </c>
      <c r="F278" s="45" t="e">
        <f>VLOOKUP($D278,'Liste de produits types'!$A$2:$E$142,3,FALSE)</f>
        <v>#N/A</v>
      </c>
      <c r="G278" s="45" t="e">
        <f>VLOOKUP($D278,'Liste de produits types'!$A$2:$E$142,4,FALSE)</f>
        <v>#N/A</v>
      </c>
      <c r="H278" s="44"/>
      <c r="I278" s="44"/>
      <c r="J278" s="44"/>
    </row>
    <row r="279" spans="1:10" ht="14.5" x14ac:dyDescent="0.25">
      <c r="A279" s="184"/>
      <c r="B279" s="44"/>
      <c r="C279" s="44"/>
      <c r="D279" s="44"/>
      <c r="E279" s="45" t="e">
        <f>VLOOKUP($D279,'Liste de produits types'!$A$2:$E$142,2,FALSE)</f>
        <v>#N/A</v>
      </c>
      <c r="F279" s="45" t="e">
        <f>VLOOKUP($D279,'Liste de produits types'!$A$2:$E$142,3,FALSE)</f>
        <v>#N/A</v>
      </c>
      <c r="G279" s="45" t="e">
        <f>VLOOKUP($D279,'Liste de produits types'!$A$2:$E$142,4,FALSE)</f>
        <v>#N/A</v>
      </c>
      <c r="H279" s="44"/>
      <c r="I279" s="44"/>
      <c r="J279" s="44"/>
    </row>
    <row r="280" spans="1:10" ht="14.5" x14ac:dyDescent="0.25">
      <c r="A280" s="184"/>
      <c r="B280" s="44"/>
      <c r="C280" s="44"/>
      <c r="D280" s="44"/>
      <c r="E280" s="45" t="e">
        <f>VLOOKUP($D280,'Liste de produits types'!$A$2:$E$142,2,FALSE)</f>
        <v>#N/A</v>
      </c>
      <c r="F280" s="45" t="e">
        <f>VLOOKUP($D280,'Liste de produits types'!$A$2:$E$142,3,FALSE)</f>
        <v>#N/A</v>
      </c>
      <c r="G280" s="45" t="e">
        <f>VLOOKUP($D280,'Liste de produits types'!$A$2:$E$142,4,FALSE)</f>
        <v>#N/A</v>
      </c>
      <c r="H280" s="44"/>
      <c r="I280" s="44"/>
      <c r="J280" s="44"/>
    </row>
    <row r="281" spans="1:10" ht="14.5" x14ac:dyDescent="0.25">
      <c r="A281" s="184"/>
      <c r="B281" s="44"/>
      <c r="C281" s="44"/>
      <c r="D281" s="44"/>
      <c r="E281" s="45" t="e">
        <f>VLOOKUP($D281,'Liste de produits types'!$A$2:$E$142,2,FALSE)</f>
        <v>#N/A</v>
      </c>
      <c r="F281" s="45" t="e">
        <f>VLOOKUP($D281,'Liste de produits types'!$A$2:$E$142,3,FALSE)</f>
        <v>#N/A</v>
      </c>
      <c r="G281" s="45" t="e">
        <f>VLOOKUP($D281,'Liste de produits types'!$A$2:$E$142,4,FALSE)</f>
        <v>#N/A</v>
      </c>
      <c r="H281" s="44"/>
      <c r="I281" s="44"/>
      <c r="J281" s="44"/>
    </row>
    <row r="282" spans="1:10" ht="14.5" x14ac:dyDescent="0.25">
      <c r="A282" s="184"/>
      <c r="B282" s="44"/>
      <c r="C282" s="44"/>
      <c r="D282" s="44"/>
      <c r="E282" s="45" t="e">
        <f>VLOOKUP($D282,'Liste de produits types'!$A$2:$E$142,2,FALSE)</f>
        <v>#N/A</v>
      </c>
      <c r="F282" s="45" t="e">
        <f>VLOOKUP($D282,'Liste de produits types'!$A$2:$E$142,3,FALSE)</f>
        <v>#N/A</v>
      </c>
      <c r="G282" s="45" t="e">
        <f>VLOOKUP($D282,'Liste de produits types'!$A$2:$E$142,4,FALSE)</f>
        <v>#N/A</v>
      </c>
      <c r="H282" s="44"/>
      <c r="I282" s="44"/>
      <c r="J282" s="44"/>
    </row>
    <row r="283" spans="1:10" ht="14.5" x14ac:dyDescent="0.25">
      <c r="A283" s="184"/>
      <c r="B283" s="44"/>
      <c r="C283" s="44"/>
      <c r="D283" s="44"/>
      <c r="E283" s="45" t="e">
        <f>VLOOKUP($D283,'Liste de produits types'!$A$2:$E$142,2,FALSE)</f>
        <v>#N/A</v>
      </c>
      <c r="F283" s="45" t="e">
        <f>VLOOKUP($D283,'Liste de produits types'!$A$2:$E$142,3,FALSE)</f>
        <v>#N/A</v>
      </c>
      <c r="G283" s="45" t="e">
        <f>VLOOKUP($D283,'Liste de produits types'!$A$2:$E$142,4,FALSE)</f>
        <v>#N/A</v>
      </c>
      <c r="H283" s="44"/>
      <c r="I283" s="44"/>
      <c r="J283" s="44"/>
    </row>
    <row r="284" spans="1:10" ht="14.5" x14ac:dyDescent="0.25">
      <c r="A284" s="184"/>
      <c r="B284" s="44"/>
      <c r="C284" s="44"/>
      <c r="D284" s="44"/>
      <c r="E284" s="45" t="e">
        <f>VLOOKUP($D284,'Liste de produits types'!$A$2:$E$142,2,FALSE)</f>
        <v>#N/A</v>
      </c>
      <c r="F284" s="45" t="e">
        <f>VLOOKUP($D284,'Liste de produits types'!$A$2:$E$142,3,FALSE)</f>
        <v>#N/A</v>
      </c>
      <c r="G284" s="45" t="e">
        <f>VLOOKUP($D284,'Liste de produits types'!$A$2:$E$142,4,FALSE)</f>
        <v>#N/A</v>
      </c>
      <c r="H284" s="44"/>
      <c r="I284" s="44"/>
      <c r="J284" s="44"/>
    </row>
    <row r="285" spans="1:10" ht="14.5" x14ac:dyDescent="0.25">
      <c r="A285" s="184"/>
      <c r="B285" s="44"/>
      <c r="C285" s="44"/>
      <c r="D285" s="44"/>
      <c r="E285" s="45" t="e">
        <f>VLOOKUP($D285,'Liste de produits types'!$A$2:$E$142,2,FALSE)</f>
        <v>#N/A</v>
      </c>
      <c r="F285" s="45" t="e">
        <f>VLOOKUP($D285,'Liste de produits types'!$A$2:$E$142,3,FALSE)</f>
        <v>#N/A</v>
      </c>
      <c r="G285" s="45" t="e">
        <f>VLOOKUP($D285,'Liste de produits types'!$A$2:$E$142,4,FALSE)</f>
        <v>#N/A</v>
      </c>
      <c r="H285" s="44"/>
      <c r="I285" s="44"/>
      <c r="J285" s="44"/>
    </row>
    <row r="286" spans="1:10" ht="14.5" x14ac:dyDescent="0.25">
      <c r="A286" s="184"/>
      <c r="B286" s="44"/>
      <c r="C286" s="44"/>
      <c r="D286" s="44"/>
      <c r="E286" s="45" t="e">
        <f>VLOOKUP($D286,'Liste de produits types'!$A$2:$E$142,2,FALSE)</f>
        <v>#N/A</v>
      </c>
      <c r="F286" s="45" t="e">
        <f>VLOOKUP($D286,'Liste de produits types'!$A$2:$E$142,3,FALSE)</f>
        <v>#N/A</v>
      </c>
      <c r="G286" s="45" t="e">
        <f>VLOOKUP($D286,'Liste de produits types'!$A$2:$E$142,4,FALSE)</f>
        <v>#N/A</v>
      </c>
      <c r="H286" s="44"/>
      <c r="I286" s="44"/>
      <c r="J286" s="44"/>
    </row>
    <row r="287" spans="1:10" ht="14.5" x14ac:dyDescent="0.25">
      <c r="A287" s="184"/>
      <c r="B287" s="44"/>
      <c r="C287" s="44"/>
      <c r="D287" s="44"/>
      <c r="E287" s="45" t="e">
        <f>VLOOKUP($D287,'Liste de produits types'!$A$2:$E$142,2,FALSE)</f>
        <v>#N/A</v>
      </c>
      <c r="F287" s="45" t="e">
        <f>VLOOKUP($D287,'Liste de produits types'!$A$2:$E$142,3,FALSE)</f>
        <v>#N/A</v>
      </c>
      <c r="G287" s="45" t="e">
        <f>VLOOKUP($D287,'Liste de produits types'!$A$2:$E$142,4,FALSE)</f>
        <v>#N/A</v>
      </c>
      <c r="H287" s="44"/>
      <c r="I287" s="44"/>
      <c r="J287" s="44"/>
    </row>
    <row r="288" spans="1:10" ht="14.5" x14ac:dyDescent="0.25">
      <c r="A288" s="184"/>
      <c r="B288" s="44"/>
      <c r="C288" s="44"/>
      <c r="D288" s="44"/>
      <c r="E288" s="45" t="e">
        <f>VLOOKUP($D288,'Liste de produits types'!$A$2:$E$142,2,FALSE)</f>
        <v>#N/A</v>
      </c>
      <c r="F288" s="45" t="e">
        <f>VLOOKUP($D288,'Liste de produits types'!$A$2:$E$142,3,FALSE)</f>
        <v>#N/A</v>
      </c>
      <c r="G288" s="45" t="e">
        <f>VLOOKUP($D288,'Liste de produits types'!$A$2:$E$142,4,FALSE)</f>
        <v>#N/A</v>
      </c>
      <c r="H288" s="44"/>
      <c r="I288" s="44"/>
      <c r="J288" s="44"/>
    </row>
    <row r="289" spans="1:10" ht="14.5" x14ac:dyDescent="0.25">
      <c r="A289" s="184"/>
      <c r="B289" s="44"/>
      <c r="C289" s="44"/>
      <c r="D289" s="44"/>
      <c r="E289" s="45" t="e">
        <f>VLOOKUP($D289,'Liste de produits types'!$A$2:$E$142,2,FALSE)</f>
        <v>#N/A</v>
      </c>
      <c r="F289" s="45" t="e">
        <f>VLOOKUP($D289,'Liste de produits types'!$A$2:$E$142,3,FALSE)</f>
        <v>#N/A</v>
      </c>
      <c r="G289" s="45" t="e">
        <f>VLOOKUP($D289,'Liste de produits types'!$A$2:$E$142,4,FALSE)</f>
        <v>#N/A</v>
      </c>
      <c r="H289" s="44"/>
      <c r="I289" s="44"/>
      <c r="J289" s="44"/>
    </row>
    <row r="290" spans="1:10" ht="14.5" x14ac:dyDescent="0.25">
      <c r="A290" s="184"/>
      <c r="B290" s="44"/>
      <c r="C290" s="44"/>
      <c r="D290" s="44"/>
      <c r="E290" s="45" t="e">
        <f>VLOOKUP($D290,'Liste de produits types'!$A$2:$E$142,2,FALSE)</f>
        <v>#N/A</v>
      </c>
      <c r="F290" s="45" t="e">
        <f>VLOOKUP($D290,'Liste de produits types'!$A$2:$E$142,3,FALSE)</f>
        <v>#N/A</v>
      </c>
      <c r="G290" s="45" t="e">
        <f>VLOOKUP($D290,'Liste de produits types'!$A$2:$E$142,4,FALSE)</f>
        <v>#N/A</v>
      </c>
      <c r="H290" s="44"/>
      <c r="I290" s="44"/>
      <c r="J290" s="44"/>
    </row>
    <row r="291" spans="1:10" ht="14.5" x14ac:dyDescent="0.25">
      <c r="A291" s="184"/>
      <c r="B291" s="44"/>
      <c r="C291" s="44"/>
      <c r="D291" s="44"/>
      <c r="E291" s="45" t="e">
        <f>VLOOKUP($D291,'Liste de produits types'!$A$2:$E$142,2,FALSE)</f>
        <v>#N/A</v>
      </c>
      <c r="F291" s="45" t="e">
        <f>VLOOKUP($D291,'Liste de produits types'!$A$2:$E$142,3,FALSE)</f>
        <v>#N/A</v>
      </c>
      <c r="G291" s="45" t="e">
        <f>VLOOKUP($D291,'Liste de produits types'!$A$2:$E$142,4,FALSE)</f>
        <v>#N/A</v>
      </c>
      <c r="H291" s="44"/>
      <c r="I291" s="44"/>
      <c r="J291" s="44"/>
    </row>
    <row r="292" spans="1:10" ht="14.5" x14ac:dyDescent="0.25">
      <c r="A292" s="184"/>
      <c r="B292" s="44"/>
      <c r="C292" s="44"/>
      <c r="D292" s="44"/>
      <c r="E292" s="45" t="e">
        <f>VLOOKUP($D292,'Liste de produits types'!$A$2:$E$142,2,FALSE)</f>
        <v>#N/A</v>
      </c>
      <c r="F292" s="45" t="e">
        <f>VLOOKUP($D292,'Liste de produits types'!$A$2:$E$142,3,FALSE)</f>
        <v>#N/A</v>
      </c>
      <c r="G292" s="45" t="e">
        <f>VLOOKUP($D292,'Liste de produits types'!$A$2:$E$142,4,FALSE)</f>
        <v>#N/A</v>
      </c>
      <c r="H292" s="44"/>
      <c r="I292" s="44"/>
      <c r="J292" s="44"/>
    </row>
    <row r="293" spans="1:10" ht="14.5" x14ac:dyDescent="0.25">
      <c r="A293" s="184"/>
      <c r="B293" s="44"/>
      <c r="C293" s="44"/>
      <c r="D293" s="44"/>
      <c r="E293" s="45" t="e">
        <f>VLOOKUP($D293,'Liste de produits types'!$A$2:$E$142,2,FALSE)</f>
        <v>#N/A</v>
      </c>
      <c r="F293" s="45" t="e">
        <f>VLOOKUP($D293,'Liste de produits types'!$A$2:$E$142,3,FALSE)</f>
        <v>#N/A</v>
      </c>
      <c r="G293" s="45" t="e">
        <f>VLOOKUP($D293,'Liste de produits types'!$A$2:$E$142,4,FALSE)</f>
        <v>#N/A</v>
      </c>
      <c r="H293" s="44"/>
      <c r="I293" s="44"/>
      <c r="J293" s="44"/>
    </row>
    <row r="294" spans="1:10" ht="14.5" x14ac:dyDescent="0.25">
      <c r="A294" s="184"/>
      <c r="B294" s="44"/>
      <c r="C294" s="44"/>
      <c r="D294" s="44"/>
      <c r="E294" s="45" t="e">
        <f>VLOOKUP($D294,'Liste de produits types'!$A$2:$E$142,2,FALSE)</f>
        <v>#N/A</v>
      </c>
      <c r="F294" s="45" t="e">
        <f>VLOOKUP($D294,'Liste de produits types'!$A$2:$E$142,3,FALSE)</f>
        <v>#N/A</v>
      </c>
      <c r="G294" s="45" t="e">
        <f>VLOOKUP($D294,'Liste de produits types'!$A$2:$E$142,4,FALSE)</f>
        <v>#N/A</v>
      </c>
      <c r="H294" s="44"/>
      <c r="I294" s="44"/>
      <c r="J294" s="44"/>
    </row>
    <row r="295" spans="1:10" ht="14.5" x14ac:dyDescent="0.25">
      <c r="A295" s="184"/>
      <c r="B295" s="44"/>
      <c r="C295" s="44"/>
      <c r="D295" s="44"/>
      <c r="E295" s="45" t="e">
        <f>VLOOKUP($D295,'Liste de produits types'!$A$2:$E$142,2,FALSE)</f>
        <v>#N/A</v>
      </c>
      <c r="F295" s="45" t="e">
        <f>VLOOKUP($D295,'Liste de produits types'!$A$2:$E$142,3,FALSE)</f>
        <v>#N/A</v>
      </c>
      <c r="G295" s="45" t="e">
        <f>VLOOKUP($D295,'Liste de produits types'!$A$2:$E$142,4,FALSE)</f>
        <v>#N/A</v>
      </c>
      <c r="H295" s="44"/>
      <c r="I295" s="44"/>
      <c r="J295" s="44"/>
    </row>
    <row r="296" spans="1:10" ht="14.5" x14ac:dyDescent="0.25">
      <c r="A296" s="184"/>
      <c r="B296" s="44"/>
      <c r="C296" s="44"/>
      <c r="D296" s="44"/>
      <c r="E296" s="45" t="e">
        <f>VLOOKUP($D296,'Liste de produits types'!$A$2:$E$142,2,FALSE)</f>
        <v>#N/A</v>
      </c>
      <c r="F296" s="45" t="e">
        <f>VLOOKUP($D296,'Liste de produits types'!$A$2:$E$142,3,FALSE)</f>
        <v>#N/A</v>
      </c>
      <c r="G296" s="45" t="e">
        <f>VLOOKUP($D296,'Liste de produits types'!$A$2:$E$142,4,FALSE)</f>
        <v>#N/A</v>
      </c>
      <c r="H296" s="44"/>
      <c r="I296" s="44"/>
      <c r="J296" s="44"/>
    </row>
    <row r="297" spans="1:10" ht="14.5" x14ac:dyDescent="0.25">
      <c r="A297" s="184"/>
      <c r="B297" s="44"/>
      <c r="C297" s="44"/>
      <c r="D297" s="44"/>
      <c r="E297" s="45" t="e">
        <f>VLOOKUP($D297,'Liste de produits types'!$A$2:$E$142,2,FALSE)</f>
        <v>#N/A</v>
      </c>
      <c r="F297" s="45" t="e">
        <f>VLOOKUP($D297,'Liste de produits types'!$A$2:$E$142,3,FALSE)</f>
        <v>#N/A</v>
      </c>
      <c r="G297" s="45" t="e">
        <f>VLOOKUP($D297,'Liste de produits types'!$A$2:$E$142,4,FALSE)</f>
        <v>#N/A</v>
      </c>
      <c r="H297" s="44"/>
      <c r="I297" s="44"/>
      <c r="J297" s="44"/>
    </row>
    <row r="298" spans="1:10" ht="14.5" x14ac:dyDescent="0.25">
      <c r="A298" s="184"/>
      <c r="B298" s="44"/>
      <c r="C298" s="44"/>
      <c r="D298" s="44"/>
      <c r="E298" s="45" t="e">
        <f>VLOOKUP($D298,'Liste de produits types'!$A$2:$E$142,2,FALSE)</f>
        <v>#N/A</v>
      </c>
      <c r="F298" s="45" t="e">
        <f>VLOOKUP($D298,'Liste de produits types'!$A$2:$E$142,3,FALSE)</f>
        <v>#N/A</v>
      </c>
      <c r="G298" s="45" t="e">
        <f>VLOOKUP($D298,'Liste de produits types'!$A$2:$E$142,4,FALSE)</f>
        <v>#N/A</v>
      </c>
      <c r="H298" s="44"/>
      <c r="I298" s="44"/>
      <c r="J298" s="44"/>
    </row>
    <row r="299" spans="1:10" ht="14.5" x14ac:dyDescent="0.25">
      <c r="A299" s="184"/>
      <c r="B299" s="44"/>
      <c r="C299" s="44"/>
      <c r="D299" s="44"/>
      <c r="E299" s="45" t="e">
        <f>VLOOKUP($D299,'Liste de produits types'!$A$2:$E$142,2,FALSE)</f>
        <v>#N/A</v>
      </c>
      <c r="F299" s="45" t="e">
        <f>VLOOKUP($D299,'Liste de produits types'!$A$2:$E$142,3,FALSE)</f>
        <v>#N/A</v>
      </c>
      <c r="G299" s="45" t="e">
        <f>VLOOKUP($D299,'Liste de produits types'!$A$2:$E$142,4,FALSE)</f>
        <v>#N/A</v>
      </c>
      <c r="H299" s="44"/>
      <c r="I299" s="44"/>
      <c r="J299" s="44"/>
    </row>
    <row r="300" spans="1:10" ht="14.5" x14ac:dyDescent="0.25">
      <c r="A300" s="184"/>
      <c r="B300" s="44"/>
      <c r="C300" s="44"/>
      <c r="D300" s="44"/>
      <c r="E300" s="45" t="e">
        <f>VLOOKUP($D300,'Liste de produits types'!$A$2:$E$142,2,FALSE)</f>
        <v>#N/A</v>
      </c>
      <c r="F300" s="45" t="e">
        <f>VLOOKUP($D300,'Liste de produits types'!$A$2:$E$142,3,FALSE)</f>
        <v>#N/A</v>
      </c>
      <c r="G300" s="45" t="e">
        <f>VLOOKUP($D300,'Liste de produits types'!$A$2:$E$142,4,FALSE)</f>
        <v>#N/A</v>
      </c>
      <c r="H300" s="44"/>
      <c r="I300" s="44"/>
      <c r="J300" s="44"/>
    </row>
  </sheetData>
  <sheetProtection sheet="1" objects="1" scenarios="1"/>
  <mergeCells count="5">
    <mergeCell ref="A13:J13"/>
    <mergeCell ref="A16:J16"/>
    <mergeCell ref="A18:B18"/>
    <mergeCell ref="A19:B19"/>
    <mergeCell ref="E19:I19"/>
  </mergeCells>
  <dataValidations count="1">
    <dataValidation type="list" allowBlank="1" showInputMessage="1" showErrorMessage="1" sqref="D23:D300" xr:uid="{5B4518BA-B2BD-427F-A216-CA2D2BA59303}">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B9CFA7-A060-4478-AD49-D1CC0979A3DE}">
          <x14:formula1>
            <xm:f>'Liste de produits types'!$C$147:$C$148</xm:f>
          </x14:formula1>
          <xm:sqref>B23:B300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5984-1803-4036-8A0B-18A6DA920678}">
  <sheetPr>
    <tabColor rgb="FF807DFF"/>
    <pageSetUpPr fitToPage="1"/>
  </sheetPr>
  <dimension ref="A1:T194"/>
  <sheetViews>
    <sheetView showGridLines="0" zoomScale="85" zoomScaleNormal="85" workbookViewId="0">
      <selection activeCell="C4" sqref="C4"/>
    </sheetView>
  </sheetViews>
  <sheetFormatPr baseColWidth="10" defaultColWidth="11.453125" defaultRowHeight="14" x14ac:dyDescent="0.35"/>
  <cols>
    <col min="1" max="1" width="36" style="7" customWidth="1"/>
    <col min="2" max="2" width="18.54296875" style="7" customWidth="1"/>
    <col min="3" max="3" width="23.1796875" style="7" customWidth="1"/>
    <col min="4" max="4" width="25.453125" style="7" customWidth="1"/>
    <col min="5" max="5" width="15.7265625" style="7" customWidth="1"/>
    <col min="6" max="6" width="14.453125" style="7" customWidth="1"/>
    <col min="7" max="7" width="18.54296875" style="7" customWidth="1"/>
    <col min="8" max="8" width="13.54296875" style="7" customWidth="1"/>
    <col min="9" max="9" width="9.7265625" style="7" customWidth="1"/>
    <col min="10" max="10" width="13.453125" style="9" customWidth="1"/>
    <col min="11" max="11" width="16.81640625" style="7" customWidth="1"/>
    <col min="12" max="12" width="10.26953125" style="7" customWidth="1"/>
    <col min="13" max="14" width="12.26953125" style="7" customWidth="1"/>
    <col min="15" max="15" width="11.54296875" style="7" customWidth="1"/>
    <col min="16" max="16" width="8.81640625" style="7" customWidth="1"/>
    <col min="17" max="19" width="11.453125" style="7" customWidth="1"/>
    <col min="20" max="16384" width="11.453125" style="7"/>
  </cols>
  <sheetData>
    <row r="1" spans="1:20" s="6" customFormat="1" ht="14.5" x14ac:dyDescent="0.35">
      <c r="A1" s="59"/>
      <c r="B1" s="60"/>
      <c r="C1" s="59"/>
      <c r="D1" s="61"/>
      <c r="E1" s="61"/>
      <c r="F1" s="204" t="s">
        <v>20</v>
      </c>
      <c r="G1" s="204"/>
      <c r="H1" s="204"/>
      <c r="J1" s="9"/>
      <c r="K1" s="7"/>
      <c r="L1" s="7"/>
      <c r="M1" s="7"/>
      <c r="N1" s="7"/>
      <c r="O1" s="7"/>
      <c r="P1" s="7"/>
      <c r="Q1" s="7"/>
      <c r="R1" s="7"/>
      <c r="S1" s="7"/>
    </row>
    <row r="2" spans="1:20" s="6" customFormat="1" ht="14.5" x14ac:dyDescent="0.4">
      <c r="A2" s="59"/>
      <c r="B2" s="60"/>
      <c r="C2" s="62"/>
      <c r="D2" s="63"/>
      <c r="F2" s="71" t="s">
        <v>2</v>
      </c>
      <c r="G2" s="209" t="s">
        <v>3</v>
      </c>
      <c r="H2" s="209"/>
      <c r="J2" s="9"/>
      <c r="K2" s="7"/>
      <c r="L2" s="7"/>
      <c r="M2" s="7"/>
      <c r="N2" s="7"/>
      <c r="O2" s="7"/>
      <c r="P2" s="7"/>
      <c r="Q2" s="7"/>
      <c r="R2" s="7"/>
      <c r="S2" s="7"/>
    </row>
    <row r="3" spans="1:20" s="6" customFormat="1" ht="14.5" x14ac:dyDescent="0.35">
      <c r="A3" s="59"/>
      <c r="B3" s="60"/>
      <c r="C3" s="60"/>
      <c r="D3" s="60"/>
      <c r="E3" s="60"/>
      <c r="F3" s="50"/>
      <c r="G3" s="50"/>
      <c r="H3" s="50"/>
      <c r="I3" s="8"/>
      <c r="J3" s="9"/>
      <c r="K3" s="9"/>
      <c r="L3" s="8"/>
      <c r="M3" s="8"/>
      <c r="N3" s="8"/>
      <c r="O3" s="10"/>
      <c r="P3" s="8"/>
      <c r="Q3" s="7"/>
      <c r="R3" s="7"/>
      <c r="S3" s="7"/>
    </row>
    <row r="4" spans="1:20" s="6" customFormat="1" ht="15" customHeight="1" x14ac:dyDescent="0.35">
      <c r="A4" s="59"/>
      <c r="B4" s="60"/>
      <c r="C4" s="60"/>
      <c r="D4" s="50"/>
      <c r="E4" s="50"/>
      <c r="F4" s="64"/>
      <c r="G4" s="64"/>
      <c r="H4" s="64"/>
      <c r="I4" s="11"/>
      <c r="J4" s="9"/>
      <c r="P4" s="8"/>
      <c r="Q4" s="7"/>
      <c r="R4" s="7"/>
      <c r="S4" s="7"/>
    </row>
    <row r="5" spans="1:20" s="6" customFormat="1" ht="14.5" x14ac:dyDescent="0.35">
      <c r="A5" s="59"/>
      <c r="B5" s="65"/>
      <c r="C5" s="65"/>
      <c r="D5" s="60"/>
      <c r="E5" s="60"/>
      <c r="F5" s="64"/>
      <c r="G5" s="64"/>
      <c r="H5" s="64"/>
      <c r="I5" s="11"/>
      <c r="J5" s="9"/>
      <c r="K5" s="12"/>
      <c r="L5" s="13"/>
      <c r="M5" s="8"/>
      <c r="N5" s="8"/>
      <c r="P5" s="8"/>
      <c r="Q5" s="7"/>
      <c r="R5" s="7"/>
      <c r="S5" s="7"/>
    </row>
    <row r="6" spans="1:20" s="6" customFormat="1" ht="14.5" x14ac:dyDescent="0.35">
      <c r="A6" s="59"/>
      <c r="B6" s="65"/>
      <c r="C6" s="65"/>
      <c r="D6" s="60"/>
      <c r="E6" s="60"/>
      <c r="F6" s="64"/>
      <c r="G6" s="64"/>
      <c r="H6" s="64"/>
      <c r="I6" s="11"/>
      <c r="J6" s="9"/>
      <c r="O6" s="8"/>
      <c r="P6" s="8"/>
      <c r="Q6" s="7"/>
      <c r="R6" s="7"/>
      <c r="S6" s="7"/>
    </row>
    <row r="7" spans="1:20" s="6" customFormat="1" ht="14.5" x14ac:dyDescent="0.35">
      <c r="A7" s="59"/>
      <c r="B7" s="65"/>
      <c r="C7" s="65"/>
      <c r="D7" s="60"/>
      <c r="E7" s="60"/>
      <c r="F7" s="64"/>
      <c r="G7" s="64"/>
      <c r="H7" s="64"/>
      <c r="I7" s="11"/>
      <c r="J7" s="9"/>
      <c r="P7" s="8"/>
      <c r="Q7" s="7"/>
      <c r="R7" s="7"/>
      <c r="S7" s="7"/>
    </row>
    <row r="8" spans="1:20" s="6" customFormat="1" ht="14.5" x14ac:dyDescent="0.35">
      <c r="A8" s="59"/>
      <c r="B8" s="60"/>
      <c r="C8" s="60"/>
      <c r="D8" s="60"/>
      <c r="E8" s="60"/>
      <c r="F8" s="64"/>
      <c r="G8" s="64"/>
      <c r="H8" s="64"/>
      <c r="I8" s="11"/>
      <c r="J8" s="9"/>
      <c r="K8" s="7"/>
      <c r="L8" s="7"/>
      <c r="M8" s="7"/>
      <c r="N8" s="7"/>
      <c r="O8" s="7"/>
      <c r="P8" s="7"/>
      <c r="Q8" s="7"/>
      <c r="R8" s="7"/>
      <c r="S8" s="7"/>
    </row>
    <row r="9" spans="1:20" s="6" customFormat="1" ht="14.5" x14ac:dyDescent="0.35">
      <c r="A9" s="59"/>
      <c r="B9" s="60"/>
      <c r="C9" s="60"/>
      <c r="D9" s="60"/>
      <c r="E9" s="60"/>
      <c r="F9" s="47"/>
      <c r="G9" s="47"/>
      <c r="H9" s="47"/>
      <c r="I9" s="31"/>
      <c r="J9" s="9"/>
      <c r="K9" s="7"/>
      <c r="L9" s="7"/>
      <c r="M9" s="7"/>
      <c r="N9" s="7"/>
      <c r="O9" s="7"/>
      <c r="P9" s="7"/>
      <c r="Q9" s="7"/>
      <c r="R9" s="7"/>
      <c r="S9" s="7"/>
    </row>
    <row r="10" spans="1:20" s="6" customFormat="1" ht="14.5" x14ac:dyDescent="0.35">
      <c r="A10" s="59"/>
      <c r="B10" s="60"/>
      <c r="C10" s="60"/>
      <c r="D10" s="60"/>
      <c r="E10" s="60"/>
      <c r="F10" s="47"/>
      <c r="G10" s="47"/>
      <c r="H10" s="47"/>
      <c r="I10" s="31"/>
      <c r="J10" s="9"/>
      <c r="K10" s="7"/>
      <c r="L10" s="7"/>
      <c r="M10" s="7"/>
      <c r="N10" s="7"/>
      <c r="O10" s="7"/>
      <c r="P10" s="7"/>
      <c r="Q10" s="7"/>
      <c r="R10" s="7"/>
      <c r="S10" s="7"/>
    </row>
    <row r="11" spans="1:20" s="6" customFormat="1" ht="14.5" x14ac:dyDescent="0.35">
      <c r="A11" s="59"/>
      <c r="B11" s="60"/>
      <c r="C11" s="60"/>
      <c r="D11" s="60"/>
      <c r="E11" s="60"/>
      <c r="F11" s="47"/>
      <c r="G11" s="47"/>
      <c r="H11" s="47"/>
      <c r="I11" s="31"/>
      <c r="J11" s="9"/>
      <c r="K11" s="7"/>
      <c r="L11" s="7"/>
      <c r="M11" s="7"/>
      <c r="N11" s="7"/>
      <c r="O11" s="7"/>
      <c r="P11" s="7"/>
      <c r="Q11" s="7"/>
      <c r="R11" s="7"/>
      <c r="S11" s="7"/>
    </row>
    <row r="12" spans="1:20" s="6" customFormat="1" ht="20" x14ac:dyDescent="0.35">
      <c r="A12" s="196" t="s">
        <v>21</v>
      </c>
      <c r="B12" s="197"/>
      <c r="C12" s="197"/>
      <c r="D12" s="197"/>
      <c r="E12" s="197"/>
      <c r="F12" s="197"/>
      <c r="G12" s="197"/>
      <c r="H12" s="197"/>
      <c r="I12" s="7"/>
      <c r="J12" s="9"/>
      <c r="T12" s="14"/>
    </row>
    <row r="13" spans="1:20" s="6" customFormat="1" ht="17.5" x14ac:dyDescent="0.35">
      <c r="A13" s="15"/>
      <c r="B13" s="15"/>
      <c r="C13" s="15"/>
      <c r="D13" s="15"/>
      <c r="E13" s="15"/>
      <c r="F13" s="15"/>
      <c r="G13" s="15"/>
      <c r="H13" s="15"/>
      <c r="I13" s="7"/>
      <c r="J13" s="9"/>
      <c r="T13" s="14"/>
    </row>
    <row r="14" spans="1:20" s="6" customFormat="1" ht="51.65" customHeight="1" x14ac:dyDescent="0.3">
      <c r="A14" s="173" t="s">
        <v>22</v>
      </c>
      <c r="B14" s="149">
        <f>B17*170</f>
        <v>0</v>
      </c>
      <c r="C14" s="78"/>
      <c r="D14" s="170" t="s">
        <v>23</v>
      </c>
      <c r="E14" s="171">
        <v>250</v>
      </c>
      <c r="F14" s="169"/>
      <c r="G14" s="170" t="s">
        <v>24</v>
      </c>
      <c r="H14" s="172">
        <f>B14+E14</f>
        <v>250</v>
      </c>
      <c r="I14" s="7"/>
      <c r="J14" s="9"/>
    </row>
    <row r="15" spans="1:20" s="6" customFormat="1" x14ac:dyDescent="0.35">
      <c r="A15" s="12"/>
      <c r="B15" s="77"/>
      <c r="C15" s="8"/>
      <c r="F15" s="7"/>
      <c r="G15" s="7"/>
      <c r="H15" s="7"/>
      <c r="I15" s="7"/>
      <c r="J15" s="9"/>
    </row>
    <row r="16" spans="1:20" s="6" customFormat="1" ht="37.5" customHeight="1" x14ac:dyDescent="0.35">
      <c r="A16" s="205" t="s">
        <v>25</v>
      </c>
      <c r="B16" s="206"/>
      <c r="C16" s="206"/>
      <c r="F16" s="7"/>
      <c r="G16" s="7"/>
      <c r="H16" s="7"/>
      <c r="I16" s="7"/>
      <c r="J16" s="9"/>
    </row>
    <row r="17" spans="1:10" s="6" customFormat="1" ht="54.65" customHeight="1" x14ac:dyDescent="0.35">
      <c r="A17" s="75" t="s">
        <v>26</v>
      </c>
      <c r="B17" s="148">
        <f>SUM(E23:E192)/1000</f>
        <v>0</v>
      </c>
      <c r="C17" s="76" t="s">
        <v>27</v>
      </c>
      <c r="D17" s="55" t="s">
        <v>28</v>
      </c>
      <c r="E17" s="201" t="s">
        <v>29</v>
      </c>
      <c r="F17" s="201"/>
      <c r="G17" s="201"/>
      <c r="H17" s="201"/>
      <c r="I17" s="11"/>
      <c r="J17" s="9"/>
    </row>
    <row r="18" spans="1:10" s="6" customFormat="1" ht="19.5" x14ac:dyDescent="0.35">
      <c r="B18" s="16"/>
      <c r="D18" s="8"/>
      <c r="J18" s="9"/>
    </row>
    <row r="19" spans="1:10" s="6" customFormat="1" ht="46.5" customHeight="1" x14ac:dyDescent="0.35">
      <c r="A19" s="207" t="s">
        <v>30</v>
      </c>
      <c r="B19" s="208"/>
      <c r="C19" s="208"/>
      <c r="D19" s="208"/>
      <c r="E19" s="208"/>
      <c r="F19" s="208"/>
      <c r="G19" s="208"/>
      <c r="H19" s="208"/>
      <c r="I19" s="208"/>
      <c r="J19" s="208"/>
    </row>
    <row r="20" spans="1:10" s="6" customFormat="1" ht="14.15" customHeight="1" x14ac:dyDescent="0.35">
      <c r="A20" s="74"/>
      <c r="B20" s="47"/>
      <c r="C20" s="47"/>
      <c r="D20" s="47"/>
      <c r="E20" s="47"/>
      <c r="F20" s="47"/>
      <c r="G20" s="47"/>
      <c r="H20" s="47"/>
      <c r="I20" s="32"/>
      <c r="J20" s="32"/>
    </row>
    <row r="21" spans="1:10" s="6" customFormat="1" ht="52.5" customHeight="1" thickBot="1" x14ac:dyDescent="0.4">
      <c r="A21" s="202"/>
      <c r="B21" s="203"/>
      <c r="C21" s="210" t="s">
        <v>31</v>
      </c>
      <c r="D21" s="211"/>
      <c r="E21" s="211"/>
      <c r="F21" s="60"/>
      <c r="G21" s="60"/>
      <c r="H21" s="60"/>
      <c r="I21" s="7"/>
      <c r="J21" s="9"/>
    </row>
    <row r="22" spans="1:10" s="6" customFormat="1" ht="83.5" customHeight="1" x14ac:dyDescent="0.35">
      <c r="A22" s="43" t="s">
        <v>13</v>
      </c>
      <c r="B22" s="43" t="s">
        <v>17</v>
      </c>
      <c r="C22" s="43" t="s">
        <v>32</v>
      </c>
      <c r="D22" s="43" t="s">
        <v>33</v>
      </c>
      <c r="E22" s="43" t="s">
        <v>34</v>
      </c>
      <c r="F22" s="43" t="s">
        <v>35</v>
      </c>
      <c r="G22" s="43" t="s">
        <v>36</v>
      </c>
      <c r="H22" s="43" t="s">
        <v>37</v>
      </c>
      <c r="I22" s="7"/>
      <c r="J22" s="9"/>
    </row>
    <row r="23" spans="1:10" s="6" customFormat="1" ht="27" customHeight="1" x14ac:dyDescent="0.35">
      <c r="A23" s="44"/>
      <c r="B23" s="44"/>
      <c r="C23" s="44"/>
      <c r="D23" s="44"/>
      <c r="E23" s="44"/>
      <c r="F23" s="45" t="e">
        <f>VLOOKUP($A23,'Liste de produits types'!$A$2:$E$142,2,FALSE)</f>
        <v>#N/A</v>
      </c>
      <c r="G23" s="45" t="e">
        <f>VLOOKUP($A23,'Liste de produits types'!$A$2:$E$142,4,FALSE)</f>
        <v>#N/A</v>
      </c>
      <c r="H23" s="45" t="e">
        <f>VLOOKUP($A23,'Liste de produits types'!$A$2:$E$142,5,FALSE)</f>
        <v>#N/A</v>
      </c>
      <c r="I23" s="7"/>
      <c r="J23" s="9"/>
    </row>
    <row r="24" spans="1:10" s="6" customFormat="1" ht="27" customHeight="1" x14ac:dyDescent="0.35">
      <c r="A24" s="44"/>
      <c r="B24" s="44"/>
      <c r="C24" s="44"/>
      <c r="D24" s="44"/>
      <c r="E24" s="44"/>
      <c r="F24" s="45" t="e">
        <f>VLOOKUP($A24,'Liste de produits types'!$A$2:$E$142,2,FALSE)</f>
        <v>#N/A</v>
      </c>
      <c r="G24" s="45" t="e">
        <f>VLOOKUP($A24,'Liste de produits types'!$A$2:$E$142,4,FALSE)</f>
        <v>#N/A</v>
      </c>
      <c r="H24" s="45" t="e">
        <f>VLOOKUP($A24,'Liste de produits types'!$A$2:$E$142,5,FALSE)</f>
        <v>#N/A</v>
      </c>
      <c r="I24" s="7"/>
      <c r="J24" s="9"/>
    </row>
    <row r="25" spans="1:10" s="6" customFormat="1" ht="27" customHeight="1" x14ac:dyDescent="0.35">
      <c r="A25" s="44"/>
      <c r="B25" s="44"/>
      <c r="C25" s="44"/>
      <c r="D25" s="44"/>
      <c r="E25" s="44"/>
      <c r="F25" s="45" t="e">
        <f>VLOOKUP($A25,'Liste de produits types'!$A$2:$E$142,2,FALSE)</f>
        <v>#N/A</v>
      </c>
      <c r="G25" s="45" t="e">
        <f>VLOOKUP($A25,'Liste de produits types'!$A$2:$E$142,4,FALSE)</f>
        <v>#N/A</v>
      </c>
      <c r="H25" s="45" t="e">
        <f>VLOOKUP($A25,'Liste de produits types'!$A$2:$E$142,5,FALSE)</f>
        <v>#N/A</v>
      </c>
      <c r="I25" s="7"/>
      <c r="J25" s="9"/>
    </row>
    <row r="26" spans="1:10" s="6" customFormat="1" ht="27" customHeight="1" x14ac:dyDescent="0.35">
      <c r="A26" s="44"/>
      <c r="B26" s="44"/>
      <c r="C26" s="44"/>
      <c r="D26" s="44"/>
      <c r="E26" s="44"/>
      <c r="F26" s="45" t="e">
        <f>VLOOKUP($A26,'Liste de produits types'!$A$2:$E$142,2,FALSE)</f>
        <v>#N/A</v>
      </c>
      <c r="G26" s="45" t="e">
        <f>VLOOKUP($A26,'Liste de produits types'!$A$2:$E$142,4,FALSE)</f>
        <v>#N/A</v>
      </c>
      <c r="H26" s="45" t="e">
        <f>VLOOKUP($A26,'Liste de produits types'!$A$2:$E$142,5,FALSE)</f>
        <v>#N/A</v>
      </c>
      <c r="I26" s="7"/>
      <c r="J26" s="9"/>
    </row>
    <row r="27" spans="1:10" s="6" customFormat="1" ht="27" customHeight="1" x14ac:dyDescent="0.35">
      <c r="A27" s="44"/>
      <c r="B27" s="44"/>
      <c r="C27" s="44"/>
      <c r="D27" s="44"/>
      <c r="E27" s="44"/>
      <c r="F27" s="45" t="e">
        <f>VLOOKUP($A27,'Liste de produits types'!$A$2:$E$142,2,FALSE)</f>
        <v>#N/A</v>
      </c>
      <c r="G27" s="45" t="e">
        <f>VLOOKUP($A27,'Liste de produits types'!$A$2:$E$142,4,FALSE)</f>
        <v>#N/A</v>
      </c>
      <c r="H27" s="45" t="e">
        <f>VLOOKUP($A27,'Liste de produits types'!$A$2:$E$142,5,FALSE)</f>
        <v>#N/A</v>
      </c>
      <c r="I27" s="7"/>
      <c r="J27" s="9"/>
    </row>
    <row r="28" spans="1:10" s="6" customFormat="1" ht="27" customHeight="1" x14ac:dyDescent="0.35">
      <c r="A28" s="44"/>
      <c r="B28" s="44"/>
      <c r="C28" s="44"/>
      <c r="D28" s="44"/>
      <c r="E28" s="44"/>
      <c r="F28" s="45" t="e">
        <f>VLOOKUP($A28,'Liste de produits types'!$A$2:$E$142,2,FALSE)</f>
        <v>#N/A</v>
      </c>
      <c r="G28" s="45" t="e">
        <f>VLOOKUP($A28,'Liste de produits types'!$A$2:$E$142,4,FALSE)</f>
        <v>#N/A</v>
      </c>
      <c r="H28" s="45" t="e">
        <f>VLOOKUP($A28,'Liste de produits types'!$A$2:$E$142,5,FALSE)</f>
        <v>#N/A</v>
      </c>
      <c r="I28" s="7"/>
      <c r="J28" s="9"/>
    </row>
    <row r="29" spans="1:10" s="6" customFormat="1" ht="27" customHeight="1" x14ac:dyDescent="0.35">
      <c r="A29" s="44"/>
      <c r="B29" s="44"/>
      <c r="C29" s="44"/>
      <c r="D29" s="44"/>
      <c r="E29" s="44"/>
      <c r="F29" s="45" t="e">
        <f>VLOOKUP($A29,'Liste de produits types'!$A$2:$E$142,2,FALSE)</f>
        <v>#N/A</v>
      </c>
      <c r="G29" s="45" t="e">
        <f>VLOOKUP($A29,'Liste de produits types'!$A$2:$E$142,4,FALSE)</f>
        <v>#N/A</v>
      </c>
      <c r="H29" s="45" t="e">
        <f>VLOOKUP($A29,'Liste de produits types'!$A$2:$E$142,5,FALSE)</f>
        <v>#N/A</v>
      </c>
      <c r="I29" s="7"/>
      <c r="J29" s="9"/>
    </row>
    <row r="30" spans="1:10" s="6" customFormat="1" ht="26.25" customHeight="1" x14ac:dyDescent="0.35">
      <c r="A30" s="44"/>
      <c r="B30" s="44"/>
      <c r="C30" s="44"/>
      <c r="D30" s="44"/>
      <c r="E30" s="44"/>
      <c r="F30" s="45" t="e">
        <f>VLOOKUP($A30,'Liste de produits types'!$A$2:$E$142,2,FALSE)</f>
        <v>#N/A</v>
      </c>
      <c r="G30" s="45" t="e">
        <f>VLOOKUP($A30,'Liste de produits types'!$A$2:$E$142,4,FALSE)</f>
        <v>#N/A</v>
      </c>
      <c r="H30" s="45" t="e">
        <f>VLOOKUP($A30,'Liste de produits types'!$A$2:$E$142,5,FALSE)</f>
        <v>#N/A</v>
      </c>
      <c r="I30" s="7"/>
      <c r="J30" s="9"/>
    </row>
    <row r="31" spans="1:10" s="6" customFormat="1" ht="25.5" customHeight="1" x14ac:dyDescent="0.35">
      <c r="A31" s="44"/>
      <c r="B31" s="44"/>
      <c r="C31" s="44"/>
      <c r="D31" s="44"/>
      <c r="E31" s="44"/>
      <c r="F31" s="45" t="e">
        <f>VLOOKUP($A31,'Liste de produits types'!$A$2:$E$142,2,FALSE)</f>
        <v>#N/A</v>
      </c>
      <c r="G31" s="45" t="e">
        <f>VLOOKUP($A31,'Liste de produits types'!$A$2:$E$142,4,FALSE)</f>
        <v>#N/A</v>
      </c>
      <c r="H31" s="45" t="e">
        <f>VLOOKUP($A31,'Liste de produits types'!$A$2:$E$142,5,FALSE)</f>
        <v>#N/A</v>
      </c>
      <c r="I31" s="7"/>
      <c r="J31" s="9"/>
    </row>
    <row r="32" spans="1:10" s="6" customFormat="1" ht="25.5" customHeight="1" x14ac:dyDescent="0.35">
      <c r="A32" s="44"/>
      <c r="B32" s="44"/>
      <c r="C32" s="44"/>
      <c r="D32" s="44"/>
      <c r="E32" s="44"/>
      <c r="F32" s="45" t="e">
        <f>VLOOKUP($A32,'Liste de produits types'!$A$2:$E$142,2,FALSE)</f>
        <v>#N/A</v>
      </c>
      <c r="G32" s="45" t="e">
        <f>VLOOKUP($A32,'Liste de produits types'!$A$2:$E$142,4,FALSE)</f>
        <v>#N/A</v>
      </c>
      <c r="H32" s="45" t="e">
        <f>VLOOKUP($A32,'Liste de produits types'!$A$2:$E$142,5,FALSE)</f>
        <v>#N/A</v>
      </c>
      <c r="I32" s="7"/>
      <c r="J32" s="9"/>
    </row>
    <row r="33" spans="1:10" s="6" customFormat="1" ht="25.5" customHeight="1" x14ac:dyDescent="0.35">
      <c r="A33" s="44"/>
      <c r="B33" s="44"/>
      <c r="C33" s="44"/>
      <c r="D33" s="44"/>
      <c r="E33" s="44"/>
      <c r="F33" s="45" t="e">
        <f>VLOOKUP($A33,'Liste de produits types'!$A$2:$E$142,2,FALSE)</f>
        <v>#N/A</v>
      </c>
      <c r="G33" s="45" t="e">
        <f>VLOOKUP($A33,'Liste de produits types'!$A$2:$E$142,4,FALSE)</f>
        <v>#N/A</v>
      </c>
      <c r="H33" s="45" t="e">
        <f>VLOOKUP($A33,'Liste de produits types'!$A$2:$E$142,5,FALSE)</f>
        <v>#N/A</v>
      </c>
      <c r="I33" s="7"/>
      <c r="J33" s="9"/>
    </row>
    <row r="34" spans="1:10" s="6" customFormat="1" ht="25.5" customHeight="1" x14ac:dyDescent="0.35">
      <c r="A34" s="44"/>
      <c r="B34" s="44"/>
      <c r="C34" s="44"/>
      <c r="D34" s="44"/>
      <c r="E34" s="44"/>
      <c r="F34" s="45" t="e">
        <f>VLOOKUP($A34,'Liste de produits types'!$A$2:$E$142,2,FALSE)</f>
        <v>#N/A</v>
      </c>
      <c r="G34" s="45" t="e">
        <f>VLOOKUP($A34,'Liste de produits types'!$A$2:$E$142,4,FALSE)</f>
        <v>#N/A</v>
      </c>
      <c r="H34" s="45" t="e">
        <f>VLOOKUP($A34,'Liste de produits types'!$A$2:$E$142,5,FALSE)</f>
        <v>#N/A</v>
      </c>
      <c r="I34" s="7"/>
      <c r="J34" s="9"/>
    </row>
    <row r="35" spans="1:10" s="6" customFormat="1" ht="25.5" customHeight="1" x14ac:dyDescent="0.35">
      <c r="A35" s="44"/>
      <c r="B35" s="44"/>
      <c r="C35" s="44"/>
      <c r="D35" s="44"/>
      <c r="E35" s="44"/>
      <c r="F35" s="45" t="e">
        <f>VLOOKUP($A35,'Liste de produits types'!$A$2:$E$142,2,FALSE)</f>
        <v>#N/A</v>
      </c>
      <c r="G35" s="45" t="e">
        <f>VLOOKUP($A35,'Liste de produits types'!$A$2:$E$142,4,FALSE)</f>
        <v>#N/A</v>
      </c>
      <c r="H35" s="45" t="e">
        <f>VLOOKUP($A35,'Liste de produits types'!$A$2:$E$142,5,FALSE)</f>
        <v>#N/A</v>
      </c>
      <c r="I35" s="7"/>
      <c r="J35" s="9"/>
    </row>
    <row r="36" spans="1:10" s="6" customFormat="1" ht="25.5" customHeight="1" x14ac:dyDescent="0.35">
      <c r="A36" s="44"/>
      <c r="B36" s="44"/>
      <c r="C36" s="44"/>
      <c r="D36" s="44"/>
      <c r="E36" s="44"/>
      <c r="F36" s="45" t="e">
        <f>VLOOKUP($A36,'Liste de produits types'!$A$2:$E$142,2,FALSE)</f>
        <v>#N/A</v>
      </c>
      <c r="G36" s="45" t="e">
        <f>VLOOKUP($A36,'Liste de produits types'!$A$2:$E$142,4,FALSE)</f>
        <v>#N/A</v>
      </c>
      <c r="H36" s="45" t="e">
        <f>VLOOKUP($A36,'Liste de produits types'!$A$2:$E$142,5,FALSE)</f>
        <v>#N/A</v>
      </c>
      <c r="I36" s="7"/>
      <c r="J36" s="9"/>
    </row>
    <row r="37" spans="1:10" s="6" customFormat="1" ht="25.5" customHeight="1" x14ac:dyDescent="0.35">
      <c r="A37" s="44"/>
      <c r="B37" s="44"/>
      <c r="C37" s="44"/>
      <c r="D37" s="44"/>
      <c r="E37" s="44"/>
      <c r="F37" s="45" t="e">
        <f>VLOOKUP($A37,'Liste de produits types'!$A$2:$E$142,2,FALSE)</f>
        <v>#N/A</v>
      </c>
      <c r="G37" s="45" t="e">
        <f>VLOOKUP($A37,'Liste de produits types'!$A$2:$E$142,4,FALSE)</f>
        <v>#N/A</v>
      </c>
      <c r="H37" s="45" t="e">
        <f>VLOOKUP($A37,'Liste de produits types'!$A$2:$E$142,5,FALSE)</f>
        <v>#N/A</v>
      </c>
      <c r="I37" s="7"/>
      <c r="J37" s="9"/>
    </row>
    <row r="38" spans="1:10" s="6" customFormat="1" ht="25.5" customHeight="1" x14ac:dyDescent="0.35">
      <c r="A38" s="44"/>
      <c r="B38" s="44"/>
      <c r="C38" s="44"/>
      <c r="D38" s="44"/>
      <c r="E38" s="44"/>
      <c r="F38" s="45" t="e">
        <f>VLOOKUP($A38,'Liste de produits types'!$A$2:$E$142,2,FALSE)</f>
        <v>#N/A</v>
      </c>
      <c r="G38" s="45" t="e">
        <f>VLOOKUP($A38,'Liste de produits types'!$A$2:$E$142,4,FALSE)</f>
        <v>#N/A</v>
      </c>
      <c r="H38" s="45" t="e">
        <f>VLOOKUP($A38,'Liste de produits types'!$A$2:$E$142,5,FALSE)</f>
        <v>#N/A</v>
      </c>
      <c r="I38" s="7"/>
      <c r="J38" s="9"/>
    </row>
    <row r="39" spans="1:10" s="6" customFormat="1" ht="25.5" customHeight="1" x14ac:dyDescent="0.35">
      <c r="A39" s="44"/>
      <c r="B39" s="44"/>
      <c r="C39" s="44"/>
      <c r="D39" s="44"/>
      <c r="E39" s="44"/>
      <c r="F39" s="45" t="e">
        <f>VLOOKUP($A39,'Liste de produits types'!$A$2:$E$142,2,FALSE)</f>
        <v>#N/A</v>
      </c>
      <c r="G39" s="45" t="e">
        <f>VLOOKUP($A39,'Liste de produits types'!$A$2:$E$142,4,FALSE)</f>
        <v>#N/A</v>
      </c>
      <c r="H39" s="45" t="e">
        <f>VLOOKUP($A39,'Liste de produits types'!$A$2:$E$142,5,FALSE)</f>
        <v>#N/A</v>
      </c>
      <c r="I39" s="7"/>
      <c r="J39" s="9"/>
    </row>
    <row r="40" spans="1:10" s="6" customFormat="1" ht="25.5" customHeight="1" x14ac:dyDescent="0.35">
      <c r="A40" s="44"/>
      <c r="B40" s="44"/>
      <c r="C40" s="44"/>
      <c r="D40" s="44"/>
      <c r="E40" s="44"/>
      <c r="F40" s="45" t="e">
        <f>VLOOKUP($A40,'Liste de produits types'!$A$2:$E$142,2,FALSE)</f>
        <v>#N/A</v>
      </c>
      <c r="G40" s="45" t="e">
        <f>VLOOKUP($A40,'Liste de produits types'!$A$2:$E$142,4,FALSE)</f>
        <v>#N/A</v>
      </c>
      <c r="H40" s="45" t="e">
        <f>VLOOKUP($A40,'Liste de produits types'!$A$2:$E$142,5,FALSE)</f>
        <v>#N/A</v>
      </c>
      <c r="I40" s="7"/>
      <c r="J40" s="9"/>
    </row>
    <row r="41" spans="1:10" s="6" customFormat="1" ht="25.5" customHeight="1" x14ac:dyDescent="0.35">
      <c r="A41" s="44"/>
      <c r="B41" s="44"/>
      <c r="C41" s="44"/>
      <c r="D41" s="44"/>
      <c r="E41" s="44"/>
      <c r="F41" s="45" t="e">
        <f>VLOOKUP($A41,'Liste de produits types'!$A$2:$E$142,2,FALSE)</f>
        <v>#N/A</v>
      </c>
      <c r="G41" s="45" t="e">
        <f>VLOOKUP($A41,'Liste de produits types'!$A$2:$E$142,4,FALSE)</f>
        <v>#N/A</v>
      </c>
      <c r="H41" s="45" t="e">
        <f>VLOOKUP($A41,'Liste de produits types'!$A$2:$E$142,5,FALSE)</f>
        <v>#N/A</v>
      </c>
      <c r="I41" s="7"/>
      <c r="J41" s="9"/>
    </row>
    <row r="42" spans="1:10" s="6" customFormat="1" ht="25.5" customHeight="1" x14ac:dyDescent="0.35">
      <c r="A42" s="44"/>
      <c r="B42" s="44"/>
      <c r="C42" s="44"/>
      <c r="D42" s="44"/>
      <c r="E42" s="44"/>
      <c r="F42" s="45" t="e">
        <f>VLOOKUP($A42,'Liste de produits types'!$A$2:$E$142,2,FALSE)</f>
        <v>#N/A</v>
      </c>
      <c r="G42" s="45" t="e">
        <f>VLOOKUP($A42,'Liste de produits types'!$A$2:$E$142,4,FALSE)</f>
        <v>#N/A</v>
      </c>
      <c r="H42" s="45" t="e">
        <f>VLOOKUP($A42,'Liste de produits types'!$A$2:$E$142,5,FALSE)</f>
        <v>#N/A</v>
      </c>
      <c r="I42" s="7"/>
      <c r="J42" s="9"/>
    </row>
    <row r="43" spans="1:10" s="6" customFormat="1" ht="25.5" customHeight="1" x14ac:dyDescent="0.35">
      <c r="A43" s="44"/>
      <c r="B43" s="44"/>
      <c r="C43" s="44"/>
      <c r="D43" s="44"/>
      <c r="E43" s="44"/>
      <c r="F43" s="45" t="e">
        <f>VLOOKUP($A43,'Liste de produits types'!$A$2:$E$142,2,FALSE)</f>
        <v>#N/A</v>
      </c>
      <c r="G43" s="45" t="e">
        <f>VLOOKUP($A43,'Liste de produits types'!$A$2:$E$142,4,FALSE)</f>
        <v>#N/A</v>
      </c>
      <c r="H43" s="45" t="e">
        <f>VLOOKUP($A43,'Liste de produits types'!$A$2:$E$142,5,FALSE)</f>
        <v>#N/A</v>
      </c>
      <c r="I43" s="7"/>
      <c r="J43" s="9"/>
    </row>
    <row r="44" spans="1:10" s="6" customFormat="1" ht="25.5" customHeight="1" x14ac:dyDescent="0.35">
      <c r="A44" s="44"/>
      <c r="B44" s="44"/>
      <c r="C44" s="44"/>
      <c r="D44" s="44"/>
      <c r="E44" s="44"/>
      <c r="F44" s="45" t="e">
        <f>VLOOKUP($A44,'Liste de produits types'!$A$2:$E$142,2,FALSE)</f>
        <v>#N/A</v>
      </c>
      <c r="G44" s="45" t="e">
        <f>VLOOKUP($A44,'Liste de produits types'!$A$2:$E$142,4,FALSE)</f>
        <v>#N/A</v>
      </c>
      <c r="H44" s="45" t="e">
        <f>VLOOKUP($A44,'Liste de produits types'!$A$2:$E$142,5,FALSE)</f>
        <v>#N/A</v>
      </c>
      <c r="I44" s="7"/>
      <c r="J44" s="9"/>
    </row>
    <row r="45" spans="1:10" s="6" customFormat="1" ht="25.5" customHeight="1" x14ac:dyDescent="0.35">
      <c r="A45" s="44"/>
      <c r="B45" s="44"/>
      <c r="C45" s="44"/>
      <c r="D45" s="44"/>
      <c r="E45" s="44"/>
      <c r="F45" s="45" t="e">
        <f>VLOOKUP($A45,'Liste de produits types'!$A$2:$E$142,2,FALSE)</f>
        <v>#N/A</v>
      </c>
      <c r="G45" s="45" t="e">
        <f>VLOOKUP($A45,'Liste de produits types'!$A$2:$E$142,4,FALSE)</f>
        <v>#N/A</v>
      </c>
      <c r="H45" s="45" t="e">
        <f>VLOOKUP($A45,'Liste de produits types'!$A$2:$E$142,5,FALSE)</f>
        <v>#N/A</v>
      </c>
      <c r="I45" s="7"/>
      <c r="J45" s="9"/>
    </row>
    <row r="46" spans="1:10" s="6" customFormat="1" ht="25.5" customHeight="1" x14ac:dyDescent="0.35">
      <c r="A46" s="44"/>
      <c r="B46" s="44"/>
      <c r="C46" s="44"/>
      <c r="D46" s="44"/>
      <c r="E46" s="44"/>
      <c r="F46" s="45" t="e">
        <f>VLOOKUP($A46,'Liste de produits types'!$A$2:$E$142,2,FALSE)</f>
        <v>#N/A</v>
      </c>
      <c r="G46" s="45" t="e">
        <f>VLOOKUP($A46,'Liste de produits types'!$A$2:$E$142,4,FALSE)</f>
        <v>#N/A</v>
      </c>
      <c r="H46" s="45" t="e">
        <f>VLOOKUP($A46,'Liste de produits types'!$A$2:$E$142,5,FALSE)</f>
        <v>#N/A</v>
      </c>
      <c r="I46" s="7"/>
      <c r="J46" s="9"/>
    </row>
    <row r="47" spans="1:10" s="6" customFormat="1" ht="25.5" customHeight="1" x14ac:dyDescent="0.35">
      <c r="A47" s="44"/>
      <c r="B47" s="44"/>
      <c r="C47" s="44"/>
      <c r="D47" s="44"/>
      <c r="E47" s="44"/>
      <c r="F47" s="45" t="e">
        <f>VLOOKUP($A47,'Liste de produits types'!$A$2:$E$142,2,FALSE)</f>
        <v>#N/A</v>
      </c>
      <c r="G47" s="45" t="e">
        <f>VLOOKUP($A47,'Liste de produits types'!$A$2:$E$142,4,FALSE)</f>
        <v>#N/A</v>
      </c>
      <c r="H47" s="45" t="e">
        <f>VLOOKUP($A47,'Liste de produits types'!$A$2:$E$142,5,FALSE)</f>
        <v>#N/A</v>
      </c>
      <c r="I47" s="7"/>
      <c r="J47" s="9"/>
    </row>
    <row r="48" spans="1:10" s="6" customFormat="1" ht="25.5" customHeight="1" x14ac:dyDescent="0.35">
      <c r="A48" s="44"/>
      <c r="B48" s="44"/>
      <c r="C48" s="44"/>
      <c r="D48" s="44"/>
      <c r="E48" s="44"/>
      <c r="F48" s="45" t="e">
        <f>VLOOKUP($A48,'Liste de produits types'!$A$2:$E$142,2,FALSE)</f>
        <v>#N/A</v>
      </c>
      <c r="G48" s="45" t="e">
        <f>VLOOKUP($A48,'Liste de produits types'!$A$2:$E$142,4,FALSE)</f>
        <v>#N/A</v>
      </c>
      <c r="H48" s="45" t="e">
        <f>VLOOKUP($A48,'Liste de produits types'!$A$2:$E$142,5,FALSE)</f>
        <v>#N/A</v>
      </c>
      <c r="I48" s="7"/>
      <c r="J48" s="9"/>
    </row>
    <row r="49" spans="1:10" s="6" customFormat="1" ht="25.5" customHeight="1" x14ac:dyDescent="0.35">
      <c r="A49" s="44"/>
      <c r="B49" s="44"/>
      <c r="C49" s="44"/>
      <c r="D49" s="44"/>
      <c r="E49" s="44"/>
      <c r="F49" s="45" t="e">
        <f>VLOOKUP($A49,'Liste de produits types'!$A$2:$E$142,2,FALSE)</f>
        <v>#N/A</v>
      </c>
      <c r="G49" s="45" t="e">
        <f>VLOOKUP($A49,'Liste de produits types'!$A$2:$E$142,4,FALSE)</f>
        <v>#N/A</v>
      </c>
      <c r="H49" s="45" t="e">
        <f>VLOOKUP($A49,'Liste de produits types'!$A$2:$E$142,5,FALSE)</f>
        <v>#N/A</v>
      </c>
      <c r="I49" s="7"/>
      <c r="J49" s="9"/>
    </row>
    <row r="50" spans="1:10" s="6" customFormat="1" ht="25.5" customHeight="1" x14ac:dyDescent="0.35">
      <c r="A50" s="44"/>
      <c r="B50" s="44"/>
      <c r="C50" s="44"/>
      <c r="D50" s="44"/>
      <c r="E50" s="44"/>
      <c r="F50" s="45" t="e">
        <f>VLOOKUP($A50,'Liste de produits types'!$A$2:$E$142,2,FALSE)</f>
        <v>#N/A</v>
      </c>
      <c r="G50" s="45" t="e">
        <f>VLOOKUP($A50,'Liste de produits types'!$A$2:$E$142,4,FALSE)</f>
        <v>#N/A</v>
      </c>
      <c r="H50" s="45" t="e">
        <f>VLOOKUP($A50,'Liste de produits types'!$A$2:$E$142,5,FALSE)</f>
        <v>#N/A</v>
      </c>
      <c r="I50" s="7"/>
      <c r="J50" s="9"/>
    </row>
    <row r="51" spans="1:10" s="6" customFormat="1" ht="25.5" customHeight="1" x14ac:dyDescent="0.35">
      <c r="A51" s="44"/>
      <c r="B51" s="44"/>
      <c r="C51" s="44"/>
      <c r="D51" s="44"/>
      <c r="E51" s="44"/>
      <c r="F51" s="45" t="e">
        <f>VLOOKUP($A51,'Liste de produits types'!$A$2:$E$142,2,FALSE)</f>
        <v>#N/A</v>
      </c>
      <c r="G51" s="45" t="e">
        <f>VLOOKUP($A51,'Liste de produits types'!$A$2:$E$142,4,FALSE)</f>
        <v>#N/A</v>
      </c>
      <c r="H51" s="45" t="e">
        <f>VLOOKUP($A51,'Liste de produits types'!$A$2:$E$142,5,FALSE)</f>
        <v>#N/A</v>
      </c>
      <c r="I51" s="7"/>
      <c r="J51" s="9"/>
    </row>
    <row r="52" spans="1:10" s="6" customFormat="1" ht="25.5" customHeight="1" x14ac:dyDescent="0.35">
      <c r="A52" s="44"/>
      <c r="B52" s="44"/>
      <c r="C52" s="44"/>
      <c r="D52" s="44"/>
      <c r="E52" s="44"/>
      <c r="F52" s="45" t="e">
        <f>VLOOKUP($A52,'Liste de produits types'!$A$2:$E$142,2,FALSE)</f>
        <v>#N/A</v>
      </c>
      <c r="G52" s="45" t="e">
        <f>VLOOKUP($A52,'Liste de produits types'!$A$2:$E$142,4,FALSE)</f>
        <v>#N/A</v>
      </c>
      <c r="H52" s="45" t="e">
        <f>VLOOKUP($A52,'Liste de produits types'!$A$2:$E$142,5,FALSE)</f>
        <v>#N/A</v>
      </c>
      <c r="I52" s="7"/>
      <c r="J52" s="9"/>
    </row>
    <row r="53" spans="1:10" s="6" customFormat="1" ht="25.5" customHeight="1" x14ac:dyDescent="0.35">
      <c r="A53" s="44"/>
      <c r="B53" s="44"/>
      <c r="C53" s="44"/>
      <c r="D53" s="44"/>
      <c r="E53" s="44"/>
      <c r="F53" s="45" t="e">
        <f>VLOOKUP($A53,'Liste de produits types'!$A$2:$E$142,2,FALSE)</f>
        <v>#N/A</v>
      </c>
      <c r="G53" s="45" t="e">
        <f>VLOOKUP($A53,'Liste de produits types'!$A$2:$E$142,4,FALSE)</f>
        <v>#N/A</v>
      </c>
      <c r="H53" s="45" t="e">
        <f>VLOOKUP($A53,'Liste de produits types'!$A$2:$E$142,5,FALSE)</f>
        <v>#N/A</v>
      </c>
      <c r="I53" s="7"/>
      <c r="J53" s="9"/>
    </row>
    <row r="54" spans="1:10" s="6" customFormat="1" ht="25.5" customHeight="1" x14ac:dyDescent="0.35">
      <c r="A54" s="44"/>
      <c r="B54" s="44"/>
      <c r="C54" s="44"/>
      <c r="D54" s="44"/>
      <c r="E54" s="44"/>
      <c r="F54" s="45" t="e">
        <f>VLOOKUP($A54,'Liste de produits types'!$A$2:$E$142,2,FALSE)</f>
        <v>#N/A</v>
      </c>
      <c r="G54" s="45" t="e">
        <f>VLOOKUP($A54,'Liste de produits types'!$A$2:$E$142,4,FALSE)</f>
        <v>#N/A</v>
      </c>
      <c r="H54" s="45" t="e">
        <f>VLOOKUP($A54,'Liste de produits types'!$A$2:$E$142,5,FALSE)</f>
        <v>#N/A</v>
      </c>
      <c r="I54" s="7"/>
      <c r="J54" s="9"/>
    </row>
    <row r="55" spans="1:10" s="6" customFormat="1" ht="25.5" customHeight="1" x14ac:dyDescent="0.35">
      <c r="A55" s="44"/>
      <c r="B55" s="44"/>
      <c r="C55" s="44"/>
      <c r="D55" s="44"/>
      <c r="E55" s="44"/>
      <c r="F55" s="45" t="e">
        <f>VLOOKUP($A55,'Liste de produits types'!$A$2:$E$142,2,FALSE)</f>
        <v>#N/A</v>
      </c>
      <c r="G55" s="45" t="e">
        <f>VLOOKUP($A55,'Liste de produits types'!$A$2:$E$142,4,FALSE)</f>
        <v>#N/A</v>
      </c>
      <c r="H55" s="45" t="e">
        <f>VLOOKUP($A55,'Liste de produits types'!$A$2:$E$142,5,FALSE)</f>
        <v>#N/A</v>
      </c>
      <c r="I55" s="7"/>
      <c r="J55" s="9"/>
    </row>
    <row r="56" spans="1:10" s="6" customFormat="1" ht="25.5" customHeight="1" x14ac:dyDescent="0.35">
      <c r="A56" s="44"/>
      <c r="B56" s="44"/>
      <c r="C56" s="44"/>
      <c r="D56" s="44"/>
      <c r="E56" s="44"/>
      <c r="F56" s="45" t="e">
        <f>VLOOKUP($A56,'Liste de produits types'!$A$2:$E$142,2,FALSE)</f>
        <v>#N/A</v>
      </c>
      <c r="G56" s="45" t="e">
        <f>VLOOKUP($A56,'Liste de produits types'!$A$2:$E$142,4,FALSE)</f>
        <v>#N/A</v>
      </c>
      <c r="H56" s="45" t="e">
        <f>VLOOKUP($A56,'Liste de produits types'!$A$2:$E$142,5,FALSE)</f>
        <v>#N/A</v>
      </c>
      <c r="I56" s="7"/>
      <c r="J56" s="9"/>
    </row>
    <row r="57" spans="1:10" s="6" customFormat="1" ht="25.5" customHeight="1" x14ac:dyDescent="0.35">
      <c r="A57" s="44"/>
      <c r="B57" s="44"/>
      <c r="C57" s="44"/>
      <c r="D57" s="44"/>
      <c r="E57" s="44"/>
      <c r="F57" s="45" t="e">
        <f>VLOOKUP($A57,'Liste de produits types'!$A$2:$E$142,2,FALSE)</f>
        <v>#N/A</v>
      </c>
      <c r="G57" s="45" t="e">
        <f>VLOOKUP($A57,'Liste de produits types'!$A$2:$E$142,4,FALSE)</f>
        <v>#N/A</v>
      </c>
      <c r="H57" s="45" t="e">
        <f>VLOOKUP($A57,'Liste de produits types'!$A$2:$E$142,5,FALSE)</f>
        <v>#N/A</v>
      </c>
      <c r="I57" s="7"/>
      <c r="J57" s="9"/>
    </row>
    <row r="58" spans="1:10" s="6" customFormat="1" ht="25.5" customHeight="1" x14ac:dyDescent="0.35">
      <c r="A58" s="44"/>
      <c r="B58" s="44"/>
      <c r="C58" s="44"/>
      <c r="D58" s="44"/>
      <c r="E58" s="44"/>
      <c r="F58" s="45" t="e">
        <f>VLOOKUP($A58,'Liste de produits types'!$A$2:$E$142,2,FALSE)</f>
        <v>#N/A</v>
      </c>
      <c r="G58" s="45" t="e">
        <f>VLOOKUP($A58,'Liste de produits types'!$A$2:$E$142,4,FALSE)</f>
        <v>#N/A</v>
      </c>
      <c r="H58" s="45" t="e">
        <f>VLOOKUP($A58,'Liste de produits types'!$A$2:$E$142,5,FALSE)</f>
        <v>#N/A</v>
      </c>
      <c r="I58" s="7"/>
      <c r="J58" s="9"/>
    </row>
    <row r="59" spans="1:10" s="6" customFormat="1" ht="25.5" customHeight="1" x14ac:dyDescent="0.35">
      <c r="A59" s="44"/>
      <c r="B59" s="44"/>
      <c r="C59" s="44"/>
      <c r="D59" s="44"/>
      <c r="E59" s="44"/>
      <c r="F59" s="45" t="e">
        <f>VLOOKUP($A59,'Liste de produits types'!$A$2:$E$142,2,FALSE)</f>
        <v>#N/A</v>
      </c>
      <c r="G59" s="45" t="e">
        <f>VLOOKUP($A59,'Liste de produits types'!$A$2:$E$142,4,FALSE)</f>
        <v>#N/A</v>
      </c>
      <c r="H59" s="45" t="e">
        <f>VLOOKUP($A59,'Liste de produits types'!$A$2:$E$142,5,FALSE)</f>
        <v>#N/A</v>
      </c>
      <c r="I59" s="7"/>
      <c r="J59" s="9"/>
    </row>
    <row r="60" spans="1:10" s="6" customFormat="1" ht="25.5" customHeight="1" x14ac:dyDescent="0.35">
      <c r="A60" s="44"/>
      <c r="B60" s="44"/>
      <c r="C60" s="44"/>
      <c r="D60" s="44"/>
      <c r="E60" s="44"/>
      <c r="F60" s="45" t="e">
        <f>VLOOKUP($A60,'Liste de produits types'!$A$2:$E$142,2,FALSE)</f>
        <v>#N/A</v>
      </c>
      <c r="G60" s="45" t="e">
        <f>VLOOKUP($A60,'Liste de produits types'!$A$2:$E$142,4,FALSE)</f>
        <v>#N/A</v>
      </c>
      <c r="H60" s="45" t="e">
        <f>VLOOKUP($A60,'Liste de produits types'!$A$2:$E$142,5,FALSE)</f>
        <v>#N/A</v>
      </c>
      <c r="I60" s="7"/>
      <c r="J60" s="9"/>
    </row>
    <row r="61" spans="1:10" s="6" customFormat="1" ht="25.5" customHeight="1" x14ac:dyDescent="0.35">
      <c r="A61" s="44"/>
      <c r="B61" s="44"/>
      <c r="C61" s="44"/>
      <c r="D61" s="44"/>
      <c r="E61" s="44"/>
      <c r="F61" s="45" t="e">
        <f>VLOOKUP($A61,'Liste de produits types'!$A$2:$E$142,2,FALSE)</f>
        <v>#N/A</v>
      </c>
      <c r="G61" s="45" t="e">
        <f>VLOOKUP($A61,'Liste de produits types'!$A$2:$E$142,4,FALSE)</f>
        <v>#N/A</v>
      </c>
      <c r="H61" s="45" t="e">
        <f>VLOOKUP($A61,'Liste de produits types'!$A$2:$E$142,5,FALSE)</f>
        <v>#N/A</v>
      </c>
      <c r="I61" s="7"/>
      <c r="J61" s="9"/>
    </row>
    <row r="62" spans="1:10" s="6" customFormat="1" ht="25.5" customHeight="1" x14ac:dyDescent="0.35">
      <c r="A62" s="44"/>
      <c r="B62" s="44"/>
      <c r="C62" s="44"/>
      <c r="D62" s="44"/>
      <c r="E62" s="44"/>
      <c r="F62" s="45" t="e">
        <f>VLOOKUP($A62,'Liste de produits types'!$A$2:$E$142,2,FALSE)</f>
        <v>#N/A</v>
      </c>
      <c r="G62" s="45" t="e">
        <f>VLOOKUP($A62,'Liste de produits types'!$A$2:$E$142,4,FALSE)</f>
        <v>#N/A</v>
      </c>
      <c r="H62" s="45" t="e">
        <f>VLOOKUP($A62,'Liste de produits types'!$A$2:$E$142,5,FALSE)</f>
        <v>#N/A</v>
      </c>
      <c r="I62" s="7"/>
      <c r="J62" s="9"/>
    </row>
    <row r="63" spans="1:10" s="6" customFormat="1" ht="25.5" customHeight="1" x14ac:dyDescent="0.35">
      <c r="A63" s="44"/>
      <c r="B63" s="44"/>
      <c r="C63" s="44"/>
      <c r="D63" s="44"/>
      <c r="E63" s="44"/>
      <c r="F63" s="45" t="e">
        <f>VLOOKUP($A63,'Liste de produits types'!$A$2:$E$142,2,FALSE)</f>
        <v>#N/A</v>
      </c>
      <c r="G63" s="45" t="e">
        <f>VLOOKUP($A63,'Liste de produits types'!$A$2:$E$142,4,FALSE)</f>
        <v>#N/A</v>
      </c>
      <c r="H63" s="45" t="e">
        <f>VLOOKUP($A63,'Liste de produits types'!$A$2:$E$142,5,FALSE)</f>
        <v>#N/A</v>
      </c>
      <c r="I63" s="7"/>
      <c r="J63" s="9"/>
    </row>
    <row r="64" spans="1:10" s="6" customFormat="1" ht="25.5" customHeight="1" x14ac:dyDescent="0.35">
      <c r="A64" s="44"/>
      <c r="B64" s="44"/>
      <c r="C64" s="44"/>
      <c r="D64" s="44"/>
      <c r="E64" s="44"/>
      <c r="F64" s="45" t="e">
        <f>VLOOKUP($A64,'Liste de produits types'!$A$2:$E$142,2,FALSE)</f>
        <v>#N/A</v>
      </c>
      <c r="G64" s="45" t="e">
        <f>VLOOKUP($A64,'Liste de produits types'!$A$2:$E$142,4,FALSE)</f>
        <v>#N/A</v>
      </c>
      <c r="H64" s="45" t="e">
        <f>VLOOKUP($A64,'Liste de produits types'!$A$2:$E$142,5,FALSE)</f>
        <v>#N/A</v>
      </c>
      <c r="I64" s="7"/>
      <c r="J64" s="9"/>
    </row>
    <row r="65" spans="1:10" s="6" customFormat="1" ht="25.5" customHeight="1" x14ac:dyDescent="0.35">
      <c r="A65" s="44"/>
      <c r="B65" s="44"/>
      <c r="C65" s="44"/>
      <c r="D65" s="44"/>
      <c r="E65" s="44"/>
      <c r="F65" s="45" t="e">
        <f>VLOOKUP($A65,'Liste de produits types'!$A$2:$E$142,2,FALSE)</f>
        <v>#N/A</v>
      </c>
      <c r="G65" s="45" t="e">
        <f>VLOOKUP($A65,'Liste de produits types'!$A$2:$E$142,4,FALSE)</f>
        <v>#N/A</v>
      </c>
      <c r="H65" s="45" t="e">
        <f>VLOOKUP($A65,'Liste de produits types'!$A$2:$E$142,5,FALSE)</f>
        <v>#N/A</v>
      </c>
      <c r="I65" s="7"/>
      <c r="J65" s="9"/>
    </row>
    <row r="66" spans="1:10" s="6" customFormat="1" ht="25.5" customHeight="1" x14ac:dyDescent="0.35">
      <c r="A66" s="44"/>
      <c r="B66" s="44"/>
      <c r="C66" s="44"/>
      <c r="D66" s="44"/>
      <c r="E66" s="44"/>
      <c r="F66" s="45" t="e">
        <f>VLOOKUP($A66,'Liste de produits types'!$A$2:$E$142,2,FALSE)</f>
        <v>#N/A</v>
      </c>
      <c r="G66" s="45" t="e">
        <f>VLOOKUP($A66,'Liste de produits types'!$A$2:$E$142,4,FALSE)</f>
        <v>#N/A</v>
      </c>
      <c r="H66" s="45" t="e">
        <f>VLOOKUP($A66,'Liste de produits types'!$A$2:$E$142,5,FALSE)</f>
        <v>#N/A</v>
      </c>
      <c r="I66" s="7"/>
      <c r="J66" s="9"/>
    </row>
    <row r="67" spans="1:10" s="6" customFormat="1" ht="25.5" customHeight="1" x14ac:dyDescent="0.35">
      <c r="A67" s="44"/>
      <c r="B67" s="44"/>
      <c r="C67" s="44"/>
      <c r="D67" s="44"/>
      <c r="E67" s="44"/>
      <c r="F67" s="45" t="e">
        <f>VLOOKUP($A67,'Liste de produits types'!$A$2:$E$142,2,FALSE)</f>
        <v>#N/A</v>
      </c>
      <c r="G67" s="45" t="e">
        <f>VLOOKUP($A67,'Liste de produits types'!$A$2:$E$142,4,FALSE)</f>
        <v>#N/A</v>
      </c>
      <c r="H67" s="45" t="e">
        <f>VLOOKUP($A67,'Liste de produits types'!$A$2:$E$142,5,FALSE)</f>
        <v>#N/A</v>
      </c>
      <c r="I67" s="7"/>
      <c r="J67" s="9"/>
    </row>
    <row r="68" spans="1:10" s="6" customFormat="1" ht="25.5" customHeight="1" x14ac:dyDescent="0.35">
      <c r="A68" s="44"/>
      <c r="B68" s="44"/>
      <c r="C68" s="44"/>
      <c r="D68" s="44"/>
      <c r="E68" s="44"/>
      <c r="F68" s="45" t="e">
        <f>VLOOKUP($A68,'Liste de produits types'!$A$2:$E$142,2,FALSE)</f>
        <v>#N/A</v>
      </c>
      <c r="G68" s="45" t="e">
        <f>VLOOKUP($A68,'Liste de produits types'!$A$2:$E$142,4,FALSE)</f>
        <v>#N/A</v>
      </c>
      <c r="H68" s="45" t="e">
        <f>VLOOKUP($A68,'Liste de produits types'!$A$2:$E$142,5,FALSE)</f>
        <v>#N/A</v>
      </c>
      <c r="I68" s="7"/>
      <c r="J68" s="9"/>
    </row>
    <row r="69" spans="1:10" s="6" customFormat="1" ht="25.5" customHeight="1" x14ac:dyDescent="0.35">
      <c r="A69" s="44"/>
      <c r="B69" s="44"/>
      <c r="C69" s="44"/>
      <c r="D69" s="44"/>
      <c r="E69" s="44"/>
      <c r="F69" s="45" t="e">
        <f>VLOOKUP($A69,'Liste de produits types'!$A$2:$E$142,2,FALSE)</f>
        <v>#N/A</v>
      </c>
      <c r="G69" s="45" t="e">
        <f>VLOOKUP($A69,'Liste de produits types'!$A$2:$E$142,4,FALSE)</f>
        <v>#N/A</v>
      </c>
      <c r="H69" s="45" t="e">
        <f>VLOOKUP($A69,'Liste de produits types'!$A$2:$E$142,5,FALSE)</f>
        <v>#N/A</v>
      </c>
      <c r="I69" s="7"/>
      <c r="J69" s="9"/>
    </row>
    <row r="70" spans="1:10" s="6" customFormat="1" ht="25.5" customHeight="1" x14ac:dyDescent="0.35">
      <c r="A70" s="44"/>
      <c r="B70" s="44"/>
      <c r="C70" s="44"/>
      <c r="D70" s="44"/>
      <c r="E70" s="44"/>
      <c r="F70" s="45" t="e">
        <f>VLOOKUP($A70,'Liste de produits types'!$A$2:$E$142,2,FALSE)</f>
        <v>#N/A</v>
      </c>
      <c r="G70" s="45" t="e">
        <f>VLOOKUP($A70,'Liste de produits types'!$A$2:$E$142,4,FALSE)</f>
        <v>#N/A</v>
      </c>
      <c r="H70" s="45" t="e">
        <f>VLOOKUP($A70,'Liste de produits types'!$A$2:$E$142,5,FALSE)</f>
        <v>#N/A</v>
      </c>
      <c r="I70" s="7"/>
      <c r="J70" s="9"/>
    </row>
    <row r="71" spans="1:10" s="6" customFormat="1" ht="25.5" customHeight="1" x14ac:dyDescent="0.35">
      <c r="A71" s="44"/>
      <c r="B71" s="44"/>
      <c r="C71" s="44"/>
      <c r="D71" s="44"/>
      <c r="E71" s="44"/>
      <c r="F71" s="45" t="e">
        <f>VLOOKUP($A71,'Liste de produits types'!$A$2:$E$142,2,FALSE)</f>
        <v>#N/A</v>
      </c>
      <c r="G71" s="45" t="e">
        <f>VLOOKUP($A71,'Liste de produits types'!$A$2:$E$142,4,FALSE)</f>
        <v>#N/A</v>
      </c>
      <c r="H71" s="45" t="e">
        <f>VLOOKUP($A71,'Liste de produits types'!$A$2:$E$142,5,FALSE)</f>
        <v>#N/A</v>
      </c>
      <c r="I71" s="7"/>
      <c r="J71" s="9"/>
    </row>
    <row r="72" spans="1:10" s="6" customFormat="1" ht="25.5" customHeight="1" x14ac:dyDescent="0.35">
      <c r="A72" s="44"/>
      <c r="B72" s="44"/>
      <c r="C72" s="44"/>
      <c r="D72" s="44"/>
      <c r="E72" s="44"/>
      <c r="F72" s="45" t="e">
        <f>VLOOKUP($A72,'Liste de produits types'!$A$2:$E$142,2,FALSE)</f>
        <v>#N/A</v>
      </c>
      <c r="G72" s="45" t="e">
        <f>VLOOKUP($A72,'Liste de produits types'!$A$2:$E$142,4,FALSE)</f>
        <v>#N/A</v>
      </c>
      <c r="H72" s="45" t="e">
        <f>VLOOKUP($A72,'Liste de produits types'!$A$2:$E$142,5,FALSE)</f>
        <v>#N/A</v>
      </c>
      <c r="I72" s="7"/>
      <c r="J72" s="9"/>
    </row>
    <row r="73" spans="1:10" s="6" customFormat="1" ht="25.5" customHeight="1" x14ac:dyDescent="0.35">
      <c r="A73" s="44"/>
      <c r="B73" s="44"/>
      <c r="C73" s="44"/>
      <c r="D73" s="44"/>
      <c r="E73" s="44"/>
      <c r="F73" s="45" t="e">
        <f>VLOOKUP($A73,'Liste de produits types'!$A$2:$E$142,2,FALSE)</f>
        <v>#N/A</v>
      </c>
      <c r="G73" s="45" t="e">
        <f>VLOOKUP($A73,'Liste de produits types'!$A$2:$E$142,4,FALSE)</f>
        <v>#N/A</v>
      </c>
      <c r="H73" s="45" t="e">
        <f>VLOOKUP($A73,'Liste de produits types'!$A$2:$E$142,5,FALSE)</f>
        <v>#N/A</v>
      </c>
      <c r="I73" s="7"/>
      <c r="J73" s="9"/>
    </row>
    <row r="74" spans="1:10" s="6" customFormat="1" ht="25.5" customHeight="1" x14ac:dyDescent="0.35">
      <c r="A74" s="44"/>
      <c r="B74" s="44"/>
      <c r="C74" s="44"/>
      <c r="D74" s="44"/>
      <c r="E74" s="44"/>
      <c r="F74" s="45" t="e">
        <f>VLOOKUP($A74,'Liste de produits types'!$A$2:$E$142,2,FALSE)</f>
        <v>#N/A</v>
      </c>
      <c r="G74" s="45" t="e">
        <f>VLOOKUP($A74,'Liste de produits types'!$A$2:$E$142,4,FALSE)</f>
        <v>#N/A</v>
      </c>
      <c r="H74" s="45" t="e">
        <f>VLOOKUP($A74,'Liste de produits types'!$A$2:$E$142,5,FALSE)</f>
        <v>#N/A</v>
      </c>
      <c r="I74" s="7"/>
      <c r="J74" s="9"/>
    </row>
    <row r="75" spans="1:10" s="6" customFormat="1" ht="25.5" customHeight="1" x14ac:dyDescent="0.35">
      <c r="A75" s="44"/>
      <c r="B75" s="44"/>
      <c r="C75" s="44"/>
      <c r="D75" s="44"/>
      <c r="E75" s="44"/>
      <c r="F75" s="45" t="e">
        <f>VLOOKUP($A75,'Liste de produits types'!$A$2:$E$142,2,FALSE)</f>
        <v>#N/A</v>
      </c>
      <c r="G75" s="45" t="e">
        <f>VLOOKUP($A75,'Liste de produits types'!$A$2:$E$142,4,FALSE)</f>
        <v>#N/A</v>
      </c>
      <c r="H75" s="45" t="e">
        <f>VLOOKUP($A75,'Liste de produits types'!$A$2:$E$142,5,FALSE)</f>
        <v>#N/A</v>
      </c>
      <c r="I75" s="7"/>
      <c r="J75" s="9"/>
    </row>
    <row r="76" spans="1:10" s="6" customFormat="1" ht="25.5" customHeight="1" x14ac:dyDescent="0.35">
      <c r="A76" s="44"/>
      <c r="B76" s="44"/>
      <c r="C76" s="44"/>
      <c r="D76" s="44"/>
      <c r="E76" s="44"/>
      <c r="F76" s="45" t="e">
        <f>VLOOKUP($A76,'Liste de produits types'!$A$2:$E$142,2,FALSE)</f>
        <v>#N/A</v>
      </c>
      <c r="G76" s="45" t="e">
        <f>VLOOKUP($A76,'Liste de produits types'!$A$2:$E$142,4,FALSE)</f>
        <v>#N/A</v>
      </c>
      <c r="H76" s="45" t="e">
        <f>VLOOKUP($A76,'Liste de produits types'!$A$2:$E$142,5,FALSE)</f>
        <v>#N/A</v>
      </c>
      <c r="I76" s="7"/>
      <c r="J76" s="9"/>
    </row>
    <row r="77" spans="1:10" s="6" customFormat="1" ht="25.5" customHeight="1" x14ac:dyDescent="0.35">
      <c r="A77" s="44"/>
      <c r="B77" s="44"/>
      <c r="C77" s="44"/>
      <c r="D77" s="44"/>
      <c r="E77" s="44"/>
      <c r="F77" s="45" t="e">
        <f>VLOOKUP($A77,'Liste de produits types'!$A$2:$E$142,2,FALSE)</f>
        <v>#N/A</v>
      </c>
      <c r="G77" s="45" t="e">
        <f>VLOOKUP($A77,'Liste de produits types'!$A$2:$E$142,4,FALSE)</f>
        <v>#N/A</v>
      </c>
      <c r="H77" s="45" t="e">
        <f>VLOOKUP($A77,'Liste de produits types'!$A$2:$E$142,5,FALSE)</f>
        <v>#N/A</v>
      </c>
      <c r="I77" s="7"/>
      <c r="J77" s="9"/>
    </row>
    <row r="78" spans="1:10" s="6" customFormat="1" ht="25.5" customHeight="1" x14ac:dyDescent="0.35">
      <c r="A78" s="44"/>
      <c r="B78" s="44"/>
      <c r="C78" s="44"/>
      <c r="D78" s="44"/>
      <c r="E78" s="44"/>
      <c r="F78" s="45" t="e">
        <f>VLOOKUP($A78,'Liste de produits types'!$A$2:$E$142,2,FALSE)</f>
        <v>#N/A</v>
      </c>
      <c r="G78" s="45" t="e">
        <f>VLOOKUP($A78,'Liste de produits types'!$A$2:$E$142,4,FALSE)</f>
        <v>#N/A</v>
      </c>
      <c r="H78" s="45" t="e">
        <f>VLOOKUP($A78,'Liste de produits types'!$A$2:$E$142,5,FALSE)</f>
        <v>#N/A</v>
      </c>
      <c r="I78" s="7"/>
      <c r="J78" s="9"/>
    </row>
    <row r="79" spans="1:10" s="6" customFormat="1" ht="25.5" customHeight="1" x14ac:dyDescent="0.35">
      <c r="A79" s="44"/>
      <c r="B79" s="44"/>
      <c r="C79" s="44"/>
      <c r="D79" s="44"/>
      <c r="E79" s="44"/>
      <c r="F79" s="45" t="e">
        <f>VLOOKUP($A79,'Liste de produits types'!$A$2:$E$142,2,FALSE)</f>
        <v>#N/A</v>
      </c>
      <c r="G79" s="45" t="e">
        <f>VLOOKUP($A79,'Liste de produits types'!$A$2:$E$142,4,FALSE)</f>
        <v>#N/A</v>
      </c>
      <c r="H79" s="45" t="e">
        <f>VLOOKUP($A79,'Liste de produits types'!$A$2:$E$142,5,FALSE)</f>
        <v>#N/A</v>
      </c>
      <c r="I79" s="7"/>
      <c r="J79" s="9"/>
    </row>
    <row r="80" spans="1:10" s="6" customFormat="1" ht="25.5" customHeight="1" x14ac:dyDescent="0.35">
      <c r="A80" s="44"/>
      <c r="B80" s="44"/>
      <c r="C80" s="44"/>
      <c r="D80" s="44"/>
      <c r="E80" s="44"/>
      <c r="F80" s="45" t="e">
        <f>VLOOKUP($A80,'Liste de produits types'!$A$2:$E$142,2,FALSE)</f>
        <v>#N/A</v>
      </c>
      <c r="G80" s="45" t="e">
        <f>VLOOKUP($A80,'Liste de produits types'!$A$2:$E$142,4,FALSE)</f>
        <v>#N/A</v>
      </c>
      <c r="H80" s="45" t="e">
        <f>VLOOKUP($A80,'Liste de produits types'!$A$2:$E$142,5,FALSE)</f>
        <v>#N/A</v>
      </c>
      <c r="I80" s="7"/>
      <c r="J80" s="9"/>
    </row>
    <row r="81" spans="1:10" s="6" customFormat="1" ht="25.5" customHeight="1" x14ac:dyDescent="0.35">
      <c r="A81" s="44"/>
      <c r="B81" s="44"/>
      <c r="C81" s="44"/>
      <c r="D81" s="44"/>
      <c r="E81" s="44"/>
      <c r="F81" s="45" t="e">
        <f>VLOOKUP($A81,'Liste de produits types'!$A$2:$E$142,2,FALSE)</f>
        <v>#N/A</v>
      </c>
      <c r="G81" s="45" t="e">
        <f>VLOOKUP($A81,'Liste de produits types'!$A$2:$E$142,4,FALSE)</f>
        <v>#N/A</v>
      </c>
      <c r="H81" s="45" t="e">
        <f>VLOOKUP($A81,'Liste de produits types'!$A$2:$E$142,5,FALSE)</f>
        <v>#N/A</v>
      </c>
      <c r="I81" s="7"/>
      <c r="J81" s="9"/>
    </row>
    <row r="82" spans="1:10" s="6" customFormat="1" ht="25.5" customHeight="1" x14ac:dyDescent="0.35">
      <c r="A82" s="44"/>
      <c r="B82" s="44"/>
      <c r="C82" s="44"/>
      <c r="D82" s="44"/>
      <c r="E82" s="44"/>
      <c r="F82" s="45" t="e">
        <f>VLOOKUP($A82,'Liste de produits types'!$A$2:$E$142,2,FALSE)</f>
        <v>#N/A</v>
      </c>
      <c r="G82" s="45" t="e">
        <f>VLOOKUP($A82,'Liste de produits types'!$A$2:$E$142,4,FALSE)</f>
        <v>#N/A</v>
      </c>
      <c r="H82" s="45" t="e">
        <f>VLOOKUP($A82,'Liste de produits types'!$A$2:$E$142,5,FALSE)</f>
        <v>#N/A</v>
      </c>
      <c r="I82" s="7"/>
      <c r="J82" s="9"/>
    </row>
    <row r="83" spans="1:10" s="6" customFormat="1" ht="25.5" customHeight="1" x14ac:dyDescent="0.35">
      <c r="A83" s="44"/>
      <c r="B83" s="44"/>
      <c r="C83" s="44"/>
      <c r="D83" s="44"/>
      <c r="E83" s="44"/>
      <c r="F83" s="45" t="e">
        <f>VLOOKUP($A83,'Liste de produits types'!$A$2:$E$142,2,FALSE)</f>
        <v>#N/A</v>
      </c>
      <c r="G83" s="45" t="e">
        <f>VLOOKUP($A83,'Liste de produits types'!$A$2:$E$142,4,FALSE)</f>
        <v>#N/A</v>
      </c>
      <c r="H83" s="45" t="e">
        <f>VLOOKUP($A83,'Liste de produits types'!$A$2:$E$142,5,FALSE)</f>
        <v>#N/A</v>
      </c>
      <c r="I83" s="7"/>
      <c r="J83" s="9"/>
    </row>
    <row r="84" spans="1:10" s="6" customFormat="1" ht="25.5" customHeight="1" x14ac:dyDescent="0.35">
      <c r="A84" s="44"/>
      <c r="B84" s="44"/>
      <c r="C84" s="44"/>
      <c r="D84" s="44"/>
      <c r="E84" s="44"/>
      <c r="F84" s="45" t="e">
        <f>VLOOKUP($A84,'Liste de produits types'!$A$2:$E$142,2,FALSE)</f>
        <v>#N/A</v>
      </c>
      <c r="G84" s="45" t="e">
        <f>VLOOKUP($A84,'Liste de produits types'!$A$2:$E$142,4,FALSE)</f>
        <v>#N/A</v>
      </c>
      <c r="H84" s="45" t="e">
        <f>VLOOKUP($A84,'Liste de produits types'!$A$2:$E$142,5,FALSE)</f>
        <v>#N/A</v>
      </c>
      <c r="I84" s="7"/>
      <c r="J84" s="9"/>
    </row>
    <row r="85" spans="1:10" s="6" customFormat="1" ht="25.5" customHeight="1" x14ac:dyDescent="0.35">
      <c r="A85" s="44"/>
      <c r="B85" s="44"/>
      <c r="C85" s="44"/>
      <c r="D85" s="44"/>
      <c r="E85" s="44"/>
      <c r="F85" s="45" t="e">
        <f>VLOOKUP($A85,'Liste de produits types'!$A$2:$E$142,2,FALSE)</f>
        <v>#N/A</v>
      </c>
      <c r="G85" s="45" t="e">
        <f>VLOOKUP($A85,'Liste de produits types'!$A$2:$E$142,4,FALSE)</f>
        <v>#N/A</v>
      </c>
      <c r="H85" s="45" t="e">
        <f>VLOOKUP($A85,'Liste de produits types'!$A$2:$E$142,5,FALSE)</f>
        <v>#N/A</v>
      </c>
      <c r="I85" s="7"/>
      <c r="J85" s="9"/>
    </row>
    <row r="86" spans="1:10" s="6" customFormat="1" ht="25.5" customHeight="1" x14ac:dyDescent="0.35">
      <c r="A86" s="44"/>
      <c r="B86" s="44"/>
      <c r="C86" s="44"/>
      <c r="D86" s="44"/>
      <c r="E86" s="44"/>
      <c r="F86" s="45" t="e">
        <f>VLOOKUP($A86,'Liste de produits types'!$A$2:$E$142,2,FALSE)</f>
        <v>#N/A</v>
      </c>
      <c r="G86" s="45" t="e">
        <f>VLOOKUP($A86,'Liste de produits types'!$A$2:$E$142,4,FALSE)</f>
        <v>#N/A</v>
      </c>
      <c r="H86" s="45" t="e">
        <f>VLOOKUP($A86,'Liste de produits types'!$A$2:$E$142,5,FALSE)</f>
        <v>#N/A</v>
      </c>
      <c r="I86" s="7"/>
      <c r="J86" s="9"/>
    </row>
    <row r="87" spans="1:10" s="6" customFormat="1" ht="25.5" customHeight="1" x14ac:dyDescent="0.35">
      <c r="A87" s="44"/>
      <c r="B87" s="44"/>
      <c r="C87" s="44"/>
      <c r="D87" s="44"/>
      <c r="E87" s="44"/>
      <c r="F87" s="45" t="e">
        <f>VLOOKUP($A87,'Liste de produits types'!$A$2:$E$142,2,FALSE)</f>
        <v>#N/A</v>
      </c>
      <c r="G87" s="45" t="e">
        <f>VLOOKUP($A87,'Liste de produits types'!$A$2:$E$142,4,FALSE)</f>
        <v>#N/A</v>
      </c>
      <c r="H87" s="45" t="e">
        <f>VLOOKUP($A87,'Liste de produits types'!$A$2:$E$142,5,FALSE)</f>
        <v>#N/A</v>
      </c>
      <c r="I87" s="7"/>
      <c r="J87" s="9"/>
    </row>
    <row r="88" spans="1:10" s="6" customFormat="1" ht="25.5" customHeight="1" x14ac:dyDescent="0.35">
      <c r="A88" s="44"/>
      <c r="B88" s="44"/>
      <c r="C88" s="44"/>
      <c r="D88" s="44"/>
      <c r="E88" s="44"/>
      <c r="F88" s="45" t="e">
        <f>VLOOKUP($A88,'Liste de produits types'!$A$2:$E$142,2,FALSE)</f>
        <v>#N/A</v>
      </c>
      <c r="G88" s="45" t="e">
        <f>VLOOKUP($A88,'Liste de produits types'!$A$2:$E$142,4,FALSE)</f>
        <v>#N/A</v>
      </c>
      <c r="H88" s="45" t="e">
        <f>VLOOKUP($A88,'Liste de produits types'!$A$2:$E$142,5,FALSE)</f>
        <v>#N/A</v>
      </c>
      <c r="I88" s="7"/>
      <c r="J88" s="9"/>
    </row>
    <row r="89" spans="1:10" s="6" customFormat="1" ht="25.5" customHeight="1" x14ac:dyDescent="0.35">
      <c r="A89" s="44"/>
      <c r="B89" s="44"/>
      <c r="C89" s="44"/>
      <c r="D89" s="44"/>
      <c r="E89" s="44"/>
      <c r="F89" s="45" t="e">
        <f>VLOOKUP($A89,'Liste de produits types'!$A$2:$E$142,2,FALSE)</f>
        <v>#N/A</v>
      </c>
      <c r="G89" s="45" t="e">
        <f>VLOOKUP($A89,'Liste de produits types'!$A$2:$E$142,4,FALSE)</f>
        <v>#N/A</v>
      </c>
      <c r="H89" s="45" t="e">
        <f>VLOOKUP($A89,'Liste de produits types'!$A$2:$E$142,5,FALSE)</f>
        <v>#N/A</v>
      </c>
      <c r="I89" s="7"/>
      <c r="J89" s="9"/>
    </row>
    <row r="90" spans="1:10" s="6" customFormat="1" ht="25.5" customHeight="1" x14ac:dyDescent="0.35">
      <c r="A90" s="44"/>
      <c r="B90" s="44"/>
      <c r="C90" s="44"/>
      <c r="D90" s="44"/>
      <c r="E90" s="44"/>
      <c r="F90" s="45" t="e">
        <f>VLOOKUP($A90,'Liste de produits types'!$A$2:$E$142,2,FALSE)</f>
        <v>#N/A</v>
      </c>
      <c r="G90" s="45" t="e">
        <f>VLOOKUP($A90,'Liste de produits types'!$A$2:$E$142,4,FALSE)</f>
        <v>#N/A</v>
      </c>
      <c r="H90" s="45" t="e">
        <f>VLOOKUP($A90,'Liste de produits types'!$A$2:$E$142,5,FALSE)</f>
        <v>#N/A</v>
      </c>
      <c r="I90" s="7"/>
      <c r="J90" s="9"/>
    </row>
    <row r="91" spans="1:10" s="6" customFormat="1" ht="25.5" customHeight="1" x14ac:dyDescent="0.35">
      <c r="A91" s="44"/>
      <c r="B91" s="44"/>
      <c r="C91" s="44"/>
      <c r="D91" s="44"/>
      <c r="E91" s="44"/>
      <c r="F91" s="45" t="e">
        <f>VLOOKUP($A91,'Liste de produits types'!$A$2:$E$142,2,FALSE)</f>
        <v>#N/A</v>
      </c>
      <c r="G91" s="45" t="e">
        <f>VLOOKUP($A91,'Liste de produits types'!$A$2:$E$142,4,FALSE)</f>
        <v>#N/A</v>
      </c>
      <c r="H91" s="45" t="e">
        <f>VLOOKUP($A91,'Liste de produits types'!$A$2:$E$142,5,FALSE)</f>
        <v>#N/A</v>
      </c>
      <c r="I91" s="7"/>
      <c r="J91" s="9"/>
    </row>
    <row r="92" spans="1:10" s="6" customFormat="1" ht="25.5" customHeight="1" x14ac:dyDescent="0.35">
      <c r="A92" s="44"/>
      <c r="B92" s="44"/>
      <c r="C92" s="44"/>
      <c r="D92" s="44"/>
      <c r="E92" s="44"/>
      <c r="F92" s="45" t="e">
        <f>VLOOKUP($A92,'Liste de produits types'!$A$2:$E$142,2,FALSE)</f>
        <v>#N/A</v>
      </c>
      <c r="G92" s="45" t="e">
        <f>VLOOKUP($A92,'Liste de produits types'!$A$2:$E$142,4,FALSE)</f>
        <v>#N/A</v>
      </c>
      <c r="H92" s="45" t="e">
        <f>VLOOKUP($A92,'Liste de produits types'!$A$2:$E$142,5,FALSE)</f>
        <v>#N/A</v>
      </c>
      <c r="I92" s="7"/>
      <c r="J92" s="9"/>
    </row>
    <row r="93" spans="1:10" s="6" customFormat="1" ht="25.5" customHeight="1" x14ac:dyDescent="0.35">
      <c r="A93" s="44"/>
      <c r="B93" s="44"/>
      <c r="C93" s="44"/>
      <c r="D93" s="44"/>
      <c r="E93" s="44"/>
      <c r="F93" s="45" t="e">
        <f>VLOOKUP($A93,'Liste de produits types'!$A$2:$E$142,2,FALSE)</f>
        <v>#N/A</v>
      </c>
      <c r="G93" s="45" t="e">
        <f>VLOOKUP($A93,'Liste de produits types'!$A$2:$E$142,4,FALSE)</f>
        <v>#N/A</v>
      </c>
      <c r="H93" s="45" t="e">
        <f>VLOOKUP($A93,'Liste de produits types'!$A$2:$E$142,5,FALSE)</f>
        <v>#N/A</v>
      </c>
      <c r="I93" s="7"/>
      <c r="J93" s="9"/>
    </row>
    <row r="94" spans="1:10" s="6" customFormat="1" ht="25.5" customHeight="1" x14ac:dyDescent="0.35">
      <c r="A94" s="44"/>
      <c r="B94" s="44"/>
      <c r="C94" s="44"/>
      <c r="D94" s="44"/>
      <c r="E94" s="44"/>
      <c r="F94" s="45" t="e">
        <f>VLOOKUP($A94,'Liste de produits types'!$A$2:$E$142,2,FALSE)</f>
        <v>#N/A</v>
      </c>
      <c r="G94" s="45" t="e">
        <f>VLOOKUP($A94,'Liste de produits types'!$A$2:$E$142,4,FALSE)</f>
        <v>#N/A</v>
      </c>
      <c r="H94" s="45" t="e">
        <f>VLOOKUP($A94,'Liste de produits types'!$A$2:$E$142,5,FALSE)</f>
        <v>#N/A</v>
      </c>
      <c r="I94" s="7"/>
      <c r="J94" s="9"/>
    </row>
    <row r="95" spans="1:10" s="6" customFormat="1" ht="25.5" customHeight="1" x14ac:dyDescent="0.35">
      <c r="A95" s="44"/>
      <c r="B95" s="44"/>
      <c r="C95" s="44"/>
      <c r="D95" s="44"/>
      <c r="E95" s="44"/>
      <c r="F95" s="45" t="e">
        <f>VLOOKUP($A95,'Liste de produits types'!$A$2:$E$142,2,FALSE)</f>
        <v>#N/A</v>
      </c>
      <c r="G95" s="45" t="e">
        <f>VLOOKUP($A95,'Liste de produits types'!$A$2:$E$142,4,FALSE)</f>
        <v>#N/A</v>
      </c>
      <c r="H95" s="45" t="e">
        <f>VLOOKUP($A95,'Liste de produits types'!$A$2:$E$142,5,FALSE)</f>
        <v>#N/A</v>
      </c>
      <c r="I95" s="7"/>
      <c r="J95" s="9"/>
    </row>
    <row r="96" spans="1:10" s="6" customFormat="1" ht="25.5" customHeight="1" x14ac:dyDescent="0.35">
      <c r="A96" s="44"/>
      <c r="B96" s="44"/>
      <c r="C96" s="44"/>
      <c r="D96" s="44"/>
      <c r="E96" s="44"/>
      <c r="F96" s="45" t="e">
        <f>VLOOKUP($A96,'Liste de produits types'!$A$2:$E$142,2,FALSE)</f>
        <v>#N/A</v>
      </c>
      <c r="G96" s="45" t="e">
        <f>VLOOKUP($A96,'Liste de produits types'!$A$2:$E$142,4,FALSE)</f>
        <v>#N/A</v>
      </c>
      <c r="H96" s="45" t="e">
        <f>VLOOKUP($A96,'Liste de produits types'!$A$2:$E$142,5,FALSE)</f>
        <v>#N/A</v>
      </c>
      <c r="I96" s="7"/>
      <c r="J96" s="9"/>
    </row>
    <row r="97" spans="1:10" s="6" customFormat="1" ht="25.5" customHeight="1" x14ac:dyDescent="0.35">
      <c r="A97" s="44"/>
      <c r="B97" s="44"/>
      <c r="C97" s="44"/>
      <c r="D97" s="44"/>
      <c r="E97" s="44"/>
      <c r="F97" s="45" t="e">
        <f>VLOOKUP($A97,'Liste de produits types'!$A$2:$E$142,2,FALSE)</f>
        <v>#N/A</v>
      </c>
      <c r="G97" s="45" t="e">
        <f>VLOOKUP($A97,'Liste de produits types'!$A$2:$E$142,4,FALSE)</f>
        <v>#N/A</v>
      </c>
      <c r="H97" s="45" t="e">
        <f>VLOOKUP($A97,'Liste de produits types'!$A$2:$E$142,5,FALSE)</f>
        <v>#N/A</v>
      </c>
      <c r="I97" s="7"/>
      <c r="J97" s="9"/>
    </row>
    <row r="98" spans="1:10" s="6" customFormat="1" ht="25.5" customHeight="1" x14ac:dyDescent="0.35">
      <c r="A98" s="44"/>
      <c r="B98" s="44"/>
      <c r="C98" s="44"/>
      <c r="D98" s="44"/>
      <c r="E98" s="44"/>
      <c r="F98" s="45" t="e">
        <f>VLOOKUP($A98,'Liste de produits types'!$A$2:$E$142,2,FALSE)</f>
        <v>#N/A</v>
      </c>
      <c r="G98" s="45" t="e">
        <f>VLOOKUP($A98,'Liste de produits types'!$A$2:$E$142,4,FALSE)</f>
        <v>#N/A</v>
      </c>
      <c r="H98" s="45" t="e">
        <f>VLOOKUP($A98,'Liste de produits types'!$A$2:$E$142,5,FALSE)</f>
        <v>#N/A</v>
      </c>
      <c r="I98" s="7"/>
      <c r="J98" s="9"/>
    </row>
    <row r="99" spans="1:10" s="6" customFormat="1" ht="25.5" customHeight="1" x14ac:dyDescent="0.35">
      <c r="A99" s="44"/>
      <c r="B99" s="44"/>
      <c r="C99" s="44"/>
      <c r="D99" s="44"/>
      <c r="E99" s="44"/>
      <c r="F99" s="45" t="e">
        <f>VLOOKUP($A99,'Liste de produits types'!$A$2:$E$142,2,FALSE)</f>
        <v>#N/A</v>
      </c>
      <c r="G99" s="45" t="e">
        <f>VLOOKUP($A99,'Liste de produits types'!$A$2:$E$142,4,FALSE)</f>
        <v>#N/A</v>
      </c>
      <c r="H99" s="45" t="e">
        <f>VLOOKUP($A99,'Liste de produits types'!$A$2:$E$142,5,FALSE)</f>
        <v>#N/A</v>
      </c>
      <c r="I99" s="7"/>
      <c r="J99" s="9"/>
    </row>
    <row r="100" spans="1:10" s="6" customFormat="1" ht="25.5" customHeight="1" x14ac:dyDescent="0.35">
      <c r="A100" s="44"/>
      <c r="B100" s="44"/>
      <c r="C100" s="44"/>
      <c r="D100" s="44"/>
      <c r="E100" s="44"/>
      <c r="F100" s="45" t="e">
        <f>VLOOKUP($A100,'Liste de produits types'!$A$2:$E$142,2,FALSE)</f>
        <v>#N/A</v>
      </c>
      <c r="G100" s="45" t="e">
        <f>VLOOKUP($A100,'Liste de produits types'!$A$2:$E$142,4,FALSE)</f>
        <v>#N/A</v>
      </c>
      <c r="H100" s="45" t="e">
        <f>VLOOKUP($A100,'Liste de produits types'!$A$2:$E$142,5,FALSE)</f>
        <v>#N/A</v>
      </c>
      <c r="I100" s="7"/>
      <c r="J100" s="9"/>
    </row>
    <row r="101" spans="1:10" s="6" customFormat="1" ht="25.5" customHeight="1" x14ac:dyDescent="0.35">
      <c r="A101" s="44"/>
      <c r="B101" s="44"/>
      <c r="C101" s="44"/>
      <c r="D101" s="44"/>
      <c r="E101" s="44"/>
      <c r="F101" s="45" t="e">
        <f>VLOOKUP($A101,'Liste de produits types'!$A$2:$E$142,2,FALSE)</f>
        <v>#N/A</v>
      </c>
      <c r="G101" s="45" t="e">
        <f>VLOOKUP($A101,'Liste de produits types'!$A$2:$E$142,4,FALSE)</f>
        <v>#N/A</v>
      </c>
      <c r="H101" s="45" t="e">
        <f>VLOOKUP($A101,'Liste de produits types'!$A$2:$E$142,5,FALSE)</f>
        <v>#N/A</v>
      </c>
      <c r="I101" s="7"/>
      <c r="J101" s="9"/>
    </row>
    <row r="102" spans="1:10" s="6" customFormat="1" ht="25.5" customHeight="1" x14ac:dyDescent="0.35">
      <c r="A102" s="44"/>
      <c r="B102" s="44"/>
      <c r="C102" s="44"/>
      <c r="D102" s="44"/>
      <c r="E102" s="44"/>
      <c r="F102" s="45" t="e">
        <f>VLOOKUP($A102,'Liste de produits types'!$A$2:$E$142,2,FALSE)</f>
        <v>#N/A</v>
      </c>
      <c r="G102" s="45" t="e">
        <f>VLOOKUP($A102,'Liste de produits types'!$A$2:$E$142,4,FALSE)</f>
        <v>#N/A</v>
      </c>
      <c r="H102" s="45" t="e">
        <f>VLOOKUP($A102,'Liste de produits types'!$A$2:$E$142,5,FALSE)</f>
        <v>#N/A</v>
      </c>
      <c r="I102" s="7"/>
      <c r="J102" s="9"/>
    </row>
    <row r="103" spans="1:10" s="6" customFormat="1" ht="25.5" customHeight="1" x14ac:dyDescent="0.35">
      <c r="A103" s="44"/>
      <c r="B103" s="44"/>
      <c r="C103" s="44"/>
      <c r="D103" s="44"/>
      <c r="E103" s="44"/>
      <c r="F103" s="45" t="e">
        <f>VLOOKUP($A103,'Liste de produits types'!$A$2:$E$142,2,FALSE)</f>
        <v>#N/A</v>
      </c>
      <c r="G103" s="45" t="e">
        <f>VLOOKUP($A103,'Liste de produits types'!$A$2:$E$142,4,FALSE)</f>
        <v>#N/A</v>
      </c>
      <c r="H103" s="45" t="e">
        <f>VLOOKUP($A103,'Liste de produits types'!$A$2:$E$142,5,FALSE)</f>
        <v>#N/A</v>
      </c>
      <c r="I103" s="7"/>
      <c r="J103" s="9"/>
    </row>
    <row r="104" spans="1:10" s="6" customFormat="1" ht="25.5" customHeight="1" x14ac:dyDescent="0.35">
      <c r="A104" s="44"/>
      <c r="B104" s="44"/>
      <c r="C104" s="44"/>
      <c r="D104" s="44"/>
      <c r="E104" s="44"/>
      <c r="F104" s="45" t="e">
        <f>VLOOKUP($A104,'Liste de produits types'!$A$2:$E$142,2,FALSE)</f>
        <v>#N/A</v>
      </c>
      <c r="G104" s="45" t="e">
        <f>VLOOKUP($A104,'Liste de produits types'!$A$2:$E$142,4,FALSE)</f>
        <v>#N/A</v>
      </c>
      <c r="H104" s="45" t="e">
        <f>VLOOKUP($A104,'Liste de produits types'!$A$2:$E$142,5,FALSE)</f>
        <v>#N/A</v>
      </c>
      <c r="I104" s="7"/>
      <c r="J104" s="9"/>
    </row>
    <row r="105" spans="1:10" s="6" customFormat="1" ht="25.5" customHeight="1" x14ac:dyDescent="0.35">
      <c r="A105" s="44"/>
      <c r="B105" s="44"/>
      <c r="C105" s="44"/>
      <c r="D105" s="44"/>
      <c r="E105" s="44"/>
      <c r="F105" s="45" t="e">
        <f>VLOOKUP($A105,'Liste de produits types'!$A$2:$E$142,2,FALSE)</f>
        <v>#N/A</v>
      </c>
      <c r="G105" s="45" t="e">
        <f>VLOOKUP($A105,'Liste de produits types'!$A$2:$E$142,4,FALSE)</f>
        <v>#N/A</v>
      </c>
      <c r="H105" s="45" t="e">
        <f>VLOOKUP($A105,'Liste de produits types'!$A$2:$E$142,5,FALSE)</f>
        <v>#N/A</v>
      </c>
      <c r="I105" s="7"/>
      <c r="J105" s="9"/>
    </row>
    <row r="106" spans="1:10" s="6" customFormat="1" ht="25.5" customHeight="1" x14ac:dyDescent="0.35">
      <c r="A106" s="44"/>
      <c r="B106" s="44"/>
      <c r="C106" s="44"/>
      <c r="D106" s="44"/>
      <c r="E106" s="44"/>
      <c r="F106" s="45" t="e">
        <f>VLOOKUP($A106,'Liste de produits types'!$A$2:$E$142,2,FALSE)</f>
        <v>#N/A</v>
      </c>
      <c r="G106" s="45" t="e">
        <f>VLOOKUP($A106,'Liste de produits types'!$A$2:$E$142,4,FALSE)</f>
        <v>#N/A</v>
      </c>
      <c r="H106" s="45" t="e">
        <f>VLOOKUP($A106,'Liste de produits types'!$A$2:$E$142,5,FALSE)</f>
        <v>#N/A</v>
      </c>
      <c r="I106" s="7"/>
      <c r="J106" s="9"/>
    </row>
    <row r="107" spans="1:10" s="6" customFormat="1" ht="25.5" customHeight="1" x14ac:dyDescent="0.35">
      <c r="A107" s="44"/>
      <c r="B107" s="44"/>
      <c r="C107" s="44"/>
      <c r="D107" s="44"/>
      <c r="E107" s="44"/>
      <c r="F107" s="45" t="e">
        <f>VLOOKUP($A107,'Liste de produits types'!$A$2:$E$142,2,FALSE)</f>
        <v>#N/A</v>
      </c>
      <c r="G107" s="45" t="e">
        <f>VLOOKUP($A107,'Liste de produits types'!$A$2:$E$142,4,FALSE)</f>
        <v>#N/A</v>
      </c>
      <c r="H107" s="45" t="e">
        <f>VLOOKUP($A107,'Liste de produits types'!$A$2:$E$142,5,FALSE)</f>
        <v>#N/A</v>
      </c>
      <c r="I107" s="7"/>
      <c r="J107" s="9"/>
    </row>
    <row r="108" spans="1:10" s="6" customFormat="1" ht="25.5" customHeight="1" x14ac:dyDescent="0.35">
      <c r="A108" s="44"/>
      <c r="B108" s="44"/>
      <c r="C108" s="44"/>
      <c r="D108" s="44"/>
      <c r="E108" s="44"/>
      <c r="F108" s="45" t="e">
        <f>VLOOKUP($A108,'Liste de produits types'!$A$2:$E$142,2,FALSE)</f>
        <v>#N/A</v>
      </c>
      <c r="G108" s="45" t="e">
        <f>VLOOKUP($A108,'Liste de produits types'!$A$2:$E$142,4,FALSE)</f>
        <v>#N/A</v>
      </c>
      <c r="H108" s="45" t="e">
        <f>VLOOKUP($A108,'Liste de produits types'!$A$2:$E$142,5,FALSE)</f>
        <v>#N/A</v>
      </c>
      <c r="I108" s="7"/>
      <c r="J108" s="9"/>
    </row>
    <row r="109" spans="1:10" s="6" customFormat="1" ht="25.5" customHeight="1" x14ac:dyDescent="0.35">
      <c r="A109" s="44"/>
      <c r="B109" s="44"/>
      <c r="C109" s="44"/>
      <c r="D109" s="44"/>
      <c r="E109" s="44"/>
      <c r="F109" s="45" t="e">
        <f>VLOOKUP($A109,'Liste de produits types'!$A$2:$E$142,2,FALSE)</f>
        <v>#N/A</v>
      </c>
      <c r="G109" s="45" t="e">
        <f>VLOOKUP($A109,'Liste de produits types'!$A$2:$E$142,4,FALSE)</f>
        <v>#N/A</v>
      </c>
      <c r="H109" s="45" t="e">
        <f>VLOOKUP($A109,'Liste de produits types'!$A$2:$E$142,5,FALSE)</f>
        <v>#N/A</v>
      </c>
      <c r="I109" s="7"/>
      <c r="J109" s="9"/>
    </row>
    <row r="110" spans="1:10" s="6" customFormat="1" ht="25.5" customHeight="1" x14ac:dyDescent="0.35">
      <c r="A110" s="44"/>
      <c r="B110" s="44"/>
      <c r="C110" s="44"/>
      <c r="D110" s="44"/>
      <c r="E110" s="44"/>
      <c r="F110" s="45" t="e">
        <f>VLOOKUP($A110,'Liste de produits types'!$A$2:$E$142,2,FALSE)</f>
        <v>#N/A</v>
      </c>
      <c r="G110" s="45" t="e">
        <f>VLOOKUP($A110,'Liste de produits types'!$A$2:$E$142,4,FALSE)</f>
        <v>#N/A</v>
      </c>
      <c r="H110" s="45" t="e">
        <f>VLOOKUP($A110,'Liste de produits types'!$A$2:$E$142,5,FALSE)</f>
        <v>#N/A</v>
      </c>
      <c r="I110" s="7"/>
      <c r="J110" s="9"/>
    </row>
    <row r="111" spans="1:10" s="6" customFormat="1" ht="25.5" customHeight="1" x14ac:dyDescent="0.35">
      <c r="A111" s="44"/>
      <c r="B111" s="44"/>
      <c r="C111" s="44"/>
      <c r="D111" s="44"/>
      <c r="E111" s="44"/>
      <c r="F111" s="45" t="e">
        <f>VLOOKUP($A111,'Liste de produits types'!$A$2:$E$142,2,FALSE)</f>
        <v>#N/A</v>
      </c>
      <c r="G111" s="45" t="e">
        <f>VLOOKUP($A111,'Liste de produits types'!$A$2:$E$142,4,FALSE)</f>
        <v>#N/A</v>
      </c>
      <c r="H111" s="45" t="e">
        <f>VLOOKUP($A111,'Liste de produits types'!$A$2:$E$142,5,FALSE)</f>
        <v>#N/A</v>
      </c>
      <c r="I111" s="7"/>
      <c r="J111" s="9"/>
    </row>
    <row r="112" spans="1:10" s="6" customFormat="1" ht="25.5" customHeight="1" x14ac:dyDescent="0.35">
      <c r="A112" s="44"/>
      <c r="B112" s="44"/>
      <c r="C112" s="44"/>
      <c r="D112" s="44"/>
      <c r="E112" s="44"/>
      <c r="F112" s="45" t="e">
        <f>VLOOKUP($A112,'Liste de produits types'!$A$2:$E$142,2,FALSE)</f>
        <v>#N/A</v>
      </c>
      <c r="G112" s="45" t="e">
        <f>VLOOKUP($A112,'Liste de produits types'!$A$2:$E$142,4,FALSE)</f>
        <v>#N/A</v>
      </c>
      <c r="H112" s="45" t="e">
        <f>VLOOKUP($A112,'Liste de produits types'!$A$2:$E$142,5,FALSE)</f>
        <v>#N/A</v>
      </c>
      <c r="I112" s="7"/>
      <c r="J112" s="9"/>
    </row>
    <row r="113" spans="1:10" s="6" customFormat="1" ht="25.5" customHeight="1" x14ac:dyDescent="0.35">
      <c r="A113" s="44"/>
      <c r="B113" s="44"/>
      <c r="C113" s="44"/>
      <c r="D113" s="44"/>
      <c r="E113" s="44"/>
      <c r="F113" s="45" t="e">
        <f>VLOOKUP($A113,'Liste de produits types'!$A$2:$E$142,2,FALSE)</f>
        <v>#N/A</v>
      </c>
      <c r="G113" s="45" t="e">
        <f>VLOOKUP($A113,'Liste de produits types'!$A$2:$E$142,4,FALSE)</f>
        <v>#N/A</v>
      </c>
      <c r="H113" s="45" t="e">
        <f>VLOOKUP($A113,'Liste de produits types'!$A$2:$E$142,5,FALSE)</f>
        <v>#N/A</v>
      </c>
      <c r="I113" s="7"/>
      <c r="J113" s="9"/>
    </row>
    <row r="114" spans="1:10" s="6" customFormat="1" ht="25.5" customHeight="1" x14ac:dyDescent="0.35">
      <c r="A114" s="44"/>
      <c r="B114" s="44"/>
      <c r="C114" s="44"/>
      <c r="D114" s="44"/>
      <c r="E114" s="44"/>
      <c r="F114" s="45" t="e">
        <f>VLOOKUP($A114,'Liste de produits types'!$A$2:$E$142,2,FALSE)</f>
        <v>#N/A</v>
      </c>
      <c r="G114" s="45" t="e">
        <f>VLOOKUP($A114,'Liste de produits types'!$A$2:$E$142,4,FALSE)</f>
        <v>#N/A</v>
      </c>
      <c r="H114" s="45" t="e">
        <f>VLOOKUP($A114,'Liste de produits types'!$A$2:$E$142,5,FALSE)</f>
        <v>#N/A</v>
      </c>
      <c r="I114" s="7"/>
      <c r="J114" s="9"/>
    </row>
    <row r="115" spans="1:10" s="6" customFormat="1" ht="25.5" customHeight="1" x14ac:dyDescent="0.35">
      <c r="A115" s="44"/>
      <c r="B115" s="44"/>
      <c r="C115" s="44"/>
      <c r="D115" s="44"/>
      <c r="E115" s="44"/>
      <c r="F115" s="45" t="e">
        <f>VLOOKUP($A115,'Liste de produits types'!$A$2:$E$142,2,FALSE)</f>
        <v>#N/A</v>
      </c>
      <c r="G115" s="45" t="e">
        <f>VLOOKUP($A115,'Liste de produits types'!$A$2:$E$142,4,FALSE)</f>
        <v>#N/A</v>
      </c>
      <c r="H115" s="45" t="e">
        <f>VLOOKUP($A115,'Liste de produits types'!$A$2:$E$142,5,FALSE)</f>
        <v>#N/A</v>
      </c>
      <c r="I115" s="7"/>
      <c r="J115" s="9"/>
    </row>
    <row r="116" spans="1:10" s="6" customFormat="1" ht="25.5" customHeight="1" x14ac:dyDescent="0.35">
      <c r="A116" s="44"/>
      <c r="B116" s="44"/>
      <c r="C116" s="44"/>
      <c r="D116" s="44"/>
      <c r="E116" s="44"/>
      <c r="F116" s="45" t="e">
        <f>VLOOKUP($A116,'Liste de produits types'!$A$2:$E$142,2,FALSE)</f>
        <v>#N/A</v>
      </c>
      <c r="G116" s="45" t="e">
        <f>VLOOKUP($A116,'Liste de produits types'!$A$2:$E$142,4,FALSE)</f>
        <v>#N/A</v>
      </c>
      <c r="H116" s="45" t="e">
        <f>VLOOKUP($A116,'Liste de produits types'!$A$2:$E$142,5,FALSE)</f>
        <v>#N/A</v>
      </c>
      <c r="I116" s="7"/>
      <c r="J116" s="9"/>
    </row>
    <row r="117" spans="1:10" s="6" customFormat="1" ht="25.5" customHeight="1" x14ac:dyDescent="0.35">
      <c r="A117" s="44"/>
      <c r="B117" s="44"/>
      <c r="C117" s="44"/>
      <c r="D117" s="44"/>
      <c r="E117" s="44"/>
      <c r="F117" s="45" t="e">
        <f>VLOOKUP($A117,'Liste de produits types'!$A$2:$E$142,2,FALSE)</f>
        <v>#N/A</v>
      </c>
      <c r="G117" s="45" t="e">
        <f>VLOOKUP($A117,'Liste de produits types'!$A$2:$E$142,4,FALSE)</f>
        <v>#N/A</v>
      </c>
      <c r="H117" s="45" t="e">
        <f>VLOOKUP($A117,'Liste de produits types'!$A$2:$E$142,5,FALSE)</f>
        <v>#N/A</v>
      </c>
      <c r="I117" s="7"/>
      <c r="J117" s="9"/>
    </row>
    <row r="118" spans="1:10" s="6" customFormat="1" ht="25.5" customHeight="1" x14ac:dyDescent="0.35">
      <c r="A118" s="44"/>
      <c r="B118" s="44"/>
      <c r="C118" s="44"/>
      <c r="D118" s="44"/>
      <c r="E118" s="44"/>
      <c r="F118" s="45" t="e">
        <f>VLOOKUP($A118,'Liste de produits types'!$A$2:$E$142,2,FALSE)</f>
        <v>#N/A</v>
      </c>
      <c r="G118" s="45" t="e">
        <f>VLOOKUP($A118,'Liste de produits types'!$A$2:$E$142,4,FALSE)</f>
        <v>#N/A</v>
      </c>
      <c r="H118" s="45" t="e">
        <f>VLOOKUP($A118,'Liste de produits types'!$A$2:$E$142,5,FALSE)</f>
        <v>#N/A</v>
      </c>
      <c r="I118" s="7"/>
      <c r="J118" s="9"/>
    </row>
    <row r="119" spans="1:10" s="6" customFormat="1" ht="25.5" customHeight="1" x14ac:dyDescent="0.35">
      <c r="A119" s="44"/>
      <c r="B119" s="44"/>
      <c r="C119" s="44"/>
      <c r="D119" s="44"/>
      <c r="E119" s="44"/>
      <c r="F119" s="45" t="e">
        <f>VLOOKUP($A119,'Liste de produits types'!$A$2:$E$142,2,FALSE)</f>
        <v>#N/A</v>
      </c>
      <c r="G119" s="45" t="e">
        <f>VLOOKUP($A119,'Liste de produits types'!$A$2:$E$142,4,FALSE)</f>
        <v>#N/A</v>
      </c>
      <c r="H119" s="45" t="e">
        <f>VLOOKUP($A119,'Liste de produits types'!$A$2:$E$142,5,FALSE)</f>
        <v>#N/A</v>
      </c>
      <c r="I119" s="7"/>
      <c r="J119" s="9"/>
    </row>
    <row r="120" spans="1:10" s="6" customFormat="1" ht="25.5" customHeight="1" x14ac:dyDescent="0.35">
      <c r="A120" s="44"/>
      <c r="B120" s="44"/>
      <c r="C120" s="44"/>
      <c r="D120" s="44"/>
      <c r="E120" s="44"/>
      <c r="F120" s="45" t="e">
        <f>VLOOKUP($A120,'Liste de produits types'!$A$2:$E$142,2,FALSE)</f>
        <v>#N/A</v>
      </c>
      <c r="G120" s="45" t="e">
        <f>VLOOKUP($A120,'Liste de produits types'!$A$2:$E$142,4,FALSE)</f>
        <v>#N/A</v>
      </c>
      <c r="H120" s="45" t="e">
        <f>VLOOKUP($A120,'Liste de produits types'!$A$2:$E$142,5,FALSE)</f>
        <v>#N/A</v>
      </c>
      <c r="I120" s="7"/>
      <c r="J120" s="9"/>
    </row>
    <row r="121" spans="1:10" s="6" customFormat="1" ht="25.5" customHeight="1" x14ac:dyDescent="0.35">
      <c r="A121" s="44"/>
      <c r="B121" s="44"/>
      <c r="C121" s="44"/>
      <c r="D121" s="44"/>
      <c r="E121" s="44"/>
      <c r="F121" s="45" t="e">
        <f>VLOOKUP($A121,'Liste de produits types'!$A$2:$E$142,2,FALSE)</f>
        <v>#N/A</v>
      </c>
      <c r="G121" s="45" t="e">
        <f>VLOOKUP($A121,'Liste de produits types'!$A$2:$E$142,4,FALSE)</f>
        <v>#N/A</v>
      </c>
      <c r="H121" s="45" t="e">
        <f>VLOOKUP($A121,'Liste de produits types'!$A$2:$E$142,5,FALSE)</f>
        <v>#N/A</v>
      </c>
      <c r="I121" s="7"/>
      <c r="J121" s="9"/>
    </row>
    <row r="122" spans="1:10" s="6" customFormat="1" ht="25.5" customHeight="1" x14ac:dyDescent="0.35">
      <c r="A122" s="44"/>
      <c r="B122" s="44"/>
      <c r="C122" s="44"/>
      <c r="D122" s="44"/>
      <c r="E122" s="44"/>
      <c r="F122" s="45" t="e">
        <f>VLOOKUP($A122,'Liste de produits types'!$A$2:$E$142,2,FALSE)</f>
        <v>#N/A</v>
      </c>
      <c r="G122" s="45" t="e">
        <f>VLOOKUP($A122,'Liste de produits types'!$A$2:$E$142,4,FALSE)</f>
        <v>#N/A</v>
      </c>
      <c r="H122" s="45" t="e">
        <f>VLOOKUP($A122,'Liste de produits types'!$A$2:$E$142,5,FALSE)</f>
        <v>#N/A</v>
      </c>
      <c r="I122" s="7"/>
      <c r="J122" s="9"/>
    </row>
    <row r="123" spans="1:10" s="6" customFormat="1" ht="25.5" customHeight="1" x14ac:dyDescent="0.35">
      <c r="A123" s="44"/>
      <c r="B123" s="44"/>
      <c r="C123" s="44"/>
      <c r="D123" s="44"/>
      <c r="E123" s="44"/>
      <c r="F123" s="45" t="e">
        <f>VLOOKUP($A123,'Liste de produits types'!$A$2:$E$142,2,FALSE)</f>
        <v>#N/A</v>
      </c>
      <c r="G123" s="45" t="e">
        <f>VLOOKUP($A123,'Liste de produits types'!$A$2:$E$142,4,FALSE)</f>
        <v>#N/A</v>
      </c>
      <c r="H123" s="45" t="e">
        <f>VLOOKUP($A123,'Liste de produits types'!$A$2:$E$142,5,FALSE)</f>
        <v>#N/A</v>
      </c>
      <c r="I123" s="7"/>
      <c r="J123" s="9"/>
    </row>
    <row r="124" spans="1:10" s="6" customFormat="1" ht="25.5" customHeight="1" x14ac:dyDescent="0.35">
      <c r="A124" s="44"/>
      <c r="B124" s="44"/>
      <c r="C124" s="44"/>
      <c r="D124" s="44"/>
      <c r="E124" s="44"/>
      <c r="F124" s="45" t="e">
        <f>VLOOKUP($A124,'Liste de produits types'!$A$2:$E$142,2,FALSE)</f>
        <v>#N/A</v>
      </c>
      <c r="G124" s="45" t="e">
        <f>VLOOKUP($A124,'Liste de produits types'!$A$2:$E$142,4,FALSE)</f>
        <v>#N/A</v>
      </c>
      <c r="H124" s="45" t="e">
        <f>VLOOKUP($A124,'Liste de produits types'!$A$2:$E$142,5,FALSE)</f>
        <v>#N/A</v>
      </c>
      <c r="I124" s="7"/>
      <c r="J124" s="9"/>
    </row>
    <row r="125" spans="1:10" s="6" customFormat="1" ht="25.5" customHeight="1" x14ac:dyDescent="0.35">
      <c r="A125" s="44"/>
      <c r="B125" s="44"/>
      <c r="C125" s="44"/>
      <c r="D125" s="44"/>
      <c r="E125" s="44"/>
      <c r="F125" s="45" t="e">
        <f>VLOOKUP($A125,'Liste de produits types'!$A$2:$E$142,2,FALSE)</f>
        <v>#N/A</v>
      </c>
      <c r="G125" s="45" t="e">
        <f>VLOOKUP($A125,'Liste de produits types'!$A$2:$E$142,4,FALSE)</f>
        <v>#N/A</v>
      </c>
      <c r="H125" s="45" t="e">
        <f>VLOOKUP($A125,'Liste de produits types'!$A$2:$E$142,5,FALSE)</f>
        <v>#N/A</v>
      </c>
      <c r="I125" s="7"/>
      <c r="J125" s="9"/>
    </row>
    <row r="126" spans="1:10" s="6" customFormat="1" ht="25.5" customHeight="1" x14ac:dyDescent="0.35">
      <c r="A126" s="44"/>
      <c r="B126" s="44"/>
      <c r="C126" s="44"/>
      <c r="D126" s="44"/>
      <c r="E126" s="44"/>
      <c r="F126" s="45" t="e">
        <f>VLOOKUP($A126,'Liste de produits types'!$A$2:$E$142,2,FALSE)</f>
        <v>#N/A</v>
      </c>
      <c r="G126" s="45" t="e">
        <f>VLOOKUP($A126,'Liste de produits types'!$A$2:$E$142,4,FALSE)</f>
        <v>#N/A</v>
      </c>
      <c r="H126" s="45" t="e">
        <f>VLOOKUP($A126,'Liste de produits types'!$A$2:$E$142,5,FALSE)</f>
        <v>#N/A</v>
      </c>
      <c r="I126" s="7"/>
      <c r="J126" s="9"/>
    </row>
    <row r="127" spans="1:10" s="6" customFormat="1" ht="25.5" customHeight="1" x14ac:dyDescent="0.35">
      <c r="A127" s="44"/>
      <c r="B127" s="44"/>
      <c r="C127" s="44"/>
      <c r="D127" s="44"/>
      <c r="E127" s="44"/>
      <c r="F127" s="45" t="e">
        <f>VLOOKUP($A127,'Liste de produits types'!$A$2:$E$142,2,FALSE)</f>
        <v>#N/A</v>
      </c>
      <c r="G127" s="45" t="e">
        <f>VLOOKUP($A127,'Liste de produits types'!$A$2:$E$142,4,FALSE)</f>
        <v>#N/A</v>
      </c>
      <c r="H127" s="45" t="e">
        <f>VLOOKUP($A127,'Liste de produits types'!$A$2:$E$142,5,FALSE)</f>
        <v>#N/A</v>
      </c>
      <c r="I127" s="7"/>
      <c r="J127" s="9"/>
    </row>
    <row r="128" spans="1:10" s="6" customFormat="1" ht="25.5" customHeight="1" x14ac:dyDescent="0.35">
      <c r="A128" s="44"/>
      <c r="B128" s="44"/>
      <c r="C128" s="44"/>
      <c r="D128" s="44"/>
      <c r="E128" s="44"/>
      <c r="F128" s="45" t="e">
        <f>VLOOKUP($A128,'Liste de produits types'!$A$2:$E$142,2,FALSE)</f>
        <v>#N/A</v>
      </c>
      <c r="G128" s="45" t="e">
        <f>VLOOKUP($A128,'Liste de produits types'!$A$2:$E$142,4,FALSE)</f>
        <v>#N/A</v>
      </c>
      <c r="H128" s="45" t="e">
        <f>VLOOKUP($A128,'Liste de produits types'!$A$2:$E$142,5,FALSE)</f>
        <v>#N/A</v>
      </c>
      <c r="I128" s="7"/>
      <c r="J128" s="9"/>
    </row>
    <row r="129" spans="1:10" s="6" customFormat="1" ht="25.5" customHeight="1" x14ac:dyDescent="0.35">
      <c r="A129" s="44"/>
      <c r="B129" s="44"/>
      <c r="C129" s="44"/>
      <c r="D129" s="44"/>
      <c r="E129" s="44"/>
      <c r="F129" s="45" t="e">
        <f>VLOOKUP($A129,'Liste de produits types'!$A$2:$E$142,2,FALSE)</f>
        <v>#N/A</v>
      </c>
      <c r="G129" s="45" t="e">
        <f>VLOOKUP($A129,'Liste de produits types'!$A$2:$E$142,4,FALSE)</f>
        <v>#N/A</v>
      </c>
      <c r="H129" s="45" t="e">
        <f>VLOOKUP($A129,'Liste de produits types'!$A$2:$E$142,5,FALSE)</f>
        <v>#N/A</v>
      </c>
      <c r="I129" s="7"/>
      <c r="J129" s="9"/>
    </row>
    <row r="130" spans="1:10" s="6" customFormat="1" ht="25.5" customHeight="1" x14ac:dyDescent="0.35">
      <c r="A130" s="44"/>
      <c r="B130" s="44"/>
      <c r="C130" s="44"/>
      <c r="D130" s="44"/>
      <c r="E130" s="44"/>
      <c r="F130" s="45" t="e">
        <f>VLOOKUP($A130,'Liste de produits types'!$A$2:$E$142,2,FALSE)</f>
        <v>#N/A</v>
      </c>
      <c r="G130" s="45" t="e">
        <f>VLOOKUP($A130,'Liste de produits types'!$A$2:$E$142,4,FALSE)</f>
        <v>#N/A</v>
      </c>
      <c r="H130" s="45" t="e">
        <f>VLOOKUP($A130,'Liste de produits types'!$A$2:$E$142,5,FALSE)</f>
        <v>#N/A</v>
      </c>
      <c r="I130" s="7"/>
      <c r="J130" s="9"/>
    </row>
    <row r="131" spans="1:10" s="6" customFormat="1" ht="25.5" customHeight="1" x14ac:dyDescent="0.35">
      <c r="A131" s="44"/>
      <c r="B131" s="44"/>
      <c r="C131" s="44"/>
      <c r="D131" s="44"/>
      <c r="E131" s="44"/>
      <c r="F131" s="45" t="e">
        <f>VLOOKUP($A131,'Liste de produits types'!$A$2:$E$142,2,FALSE)</f>
        <v>#N/A</v>
      </c>
      <c r="G131" s="45" t="e">
        <f>VLOOKUP($A131,'Liste de produits types'!$A$2:$E$142,4,FALSE)</f>
        <v>#N/A</v>
      </c>
      <c r="H131" s="45" t="e">
        <f>VLOOKUP($A131,'Liste de produits types'!$A$2:$E$142,5,FALSE)</f>
        <v>#N/A</v>
      </c>
      <c r="I131" s="7"/>
      <c r="J131" s="9"/>
    </row>
    <row r="132" spans="1:10" s="6" customFormat="1" ht="25.5" customHeight="1" x14ac:dyDescent="0.35">
      <c r="A132" s="44"/>
      <c r="B132" s="44"/>
      <c r="C132" s="44"/>
      <c r="D132" s="44"/>
      <c r="E132" s="44"/>
      <c r="F132" s="45" t="e">
        <f>VLOOKUP($A132,'Liste de produits types'!$A$2:$E$142,2,FALSE)</f>
        <v>#N/A</v>
      </c>
      <c r="G132" s="45" t="e">
        <f>VLOOKUP($A132,'Liste de produits types'!$A$2:$E$142,4,FALSE)</f>
        <v>#N/A</v>
      </c>
      <c r="H132" s="45" t="e">
        <f>VLOOKUP($A132,'Liste de produits types'!$A$2:$E$142,5,FALSE)</f>
        <v>#N/A</v>
      </c>
      <c r="I132" s="7"/>
      <c r="J132" s="9"/>
    </row>
    <row r="133" spans="1:10" s="6" customFormat="1" ht="25.5" customHeight="1" x14ac:dyDescent="0.35">
      <c r="A133" s="44"/>
      <c r="B133" s="44"/>
      <c r="C133" s="44"/>
      <c r="D133" s="44"/>
      <c r="E133" s="44"/>
      <c r="F133" s="45" t="e">
        <f>VLOOKUP($A133,'Liste de produits types'!$A$2:$E$142,2,FALSE)</f>
        <v>#N/A</v>
      </c>
      <c r="G133" s="45" t="e">
        <f>VLOOKUP($A133,'Liste de produits types'!$A$2:$E$142,4,FALSE)</f>
        <v>#N/A</v>
      </c>
      <c r="H133" s="45" t="e">
        <f>VLOOKUP($A133,'Liste de produits types'!$A$2:$E$142,5,FALSE)</f>
        <v>#N/A</v>
      </c>
      <c r="I133" s="7"/>
      <c r="J133" s="9"/>
    </row>
    <row r="134" spans="1:10" s="6" customFormat="1" ht="25.5" customHeight="1" x14ac:dyDescent="0.35">
      <c r="A134" s="44"/>
      <c r="B134" s="44"/>
      <c r="C134" s="44"/>
      <c r="D134" s="44"/>
      <c r="E134" s="44"/>
      <c r="F134" s="45" t="e">
        <f>VLOOKUP($A134,'Liste de produits types'!$A$2:$E$142,2,FALSE)</f>
        <v>#N/A</v>
      </c>
      <c r="G134" s="45" t="e">
        <f>VLOOKUP($A134,'Liste de produits types'!$A$2:$E$142,4,FALSE)</f>
        <v>#N/A</v>
      </c>
      <c r="H134" s="45" t="e">
        <f>VLOOKUP($A134,'Liste de produits types'!$A$2:$E$142,5,FALSE)</f>
        <v>#N/A</v>
      </c>
      <c r="I134" s="7"/>
      <c r="J134" s="9"/>
    </row>
    <row r="135" spans="1:10" s="6" customFormat="1" ht="25.5" customHeight="1" x14ac:dyDescent="0.35">
      <c r="A135" s="44"/>
      <c r="B135" s="44"/>
      <c r="C135" s="44"/>
      <c r="D135" s="44"/>
      <c r="E135" s="44"/>
      <c r="F135" s="45" t="e">
        <f>VLOOKUP($A135,'Liste de produits types'!$A$2:$E$142,2,FALSE)</f>
        <v>#N/A</v>
      </c>
      <c r="G135" s="45" t="e">
        <f>VLOOKUP($A135,'Liste de produits types'!$A$2:$E$142,4,FALSE)</f>
        <v>#N/A</v>
      </c>
      <c r="H135" s="45" t="e">
        <f>VLOOKUP($A135,'Liste de produits types'!$A$2:$E$142,5,FALSE)</f>
        <v>#N/A</v>
      </c>
      <c r="I135" s="7"/>
      <c r="J135" s="9"/>
    </row>
    <row r="136" spans="1:10" s="6" customFormat="1" ht="25.5" customHeight="1" x14ac:dyDescent="0.35">
      <c r="A136" s="44"/>
      <c r="B136" s="44"/>
      <c r="C136" s="44"/>
      <c r="D136" s="44"/>
      <c r="E136" s="44"/>
      <c r="F136" s="45" t="e">
        <f>VLOOKUP($A136,'Liste de produits types'!$A$2:$E$142,2,FALSE)</f>
        <v>#N/A</v>
      </c>
      <c r="G136" s="45" t="e">
        <f>VLOOKUP($A136,'Liste de produits types'!$A$2:$E$142,4,FALSE)</f>
        <v>#N/A</v>
      </c>
      <c r="H136" s="45" t="e">
        <f>VLOOKUP($A136,'Liste de produits types'!$A$2:$E$142,5,FALSE)</f>
        <v>#N/A</v>
      </c>
      <c r="I136" s="7"/>
      <c r="J136" s="9"/>
    </row>
    <row r="137" spans="1:10" s="6" customFormat="1" ht="25.5" customHeight="1" x14ac:dyDescent="0.35">
      <c r="A137" s="44"/>
      <c r="B137" s="44"/>
      <c r="C137" s="44"/>
      <c r="D137" s="44"/>
      <c r="E137" s="44"/>
      <c r="F137" s="45" t="e">
        <f>VLOOKUP($A137,'Liste de produits types'!$A$2:$E$142,2,FALSE)</f>
        <v>#N/A</v>
      </c>
      <c r="G137" s="45" t="e">
        <f>VLOOKUP($A137,'Liste de produits types'!$A$2:$E$142,4,FALSE)</f>
        <v>#N/A</v>
      </c>
      <c r="H137" s="45" t="e">
        <f>VLOOKUP($A137,'Liste de produits types'!$A$2:$E$142,5,FALSE)</f>
        <v>#N/A</v>
      </c>
      <c r="I137" s="7"/>
      <c r="J137" s="9"/>
    </row>
    <row r="138" spans="1:10" s="6" customFormat="1" ht="25.5" customHeight="1" x14ac:dyDescent="0.35">
      <c r="A138" s="44"/>
      <c r="B138" s="44"/>
      <c r="C138" s="44"/>
      <c r="D138" s="44"/>
      <c r="E138" s="44"/>
      <c r="F138" s="45" t="e">
        <f>VLOOKUP($A138,'Liste de produits types'!$A$2:$E$142,2,FALSE)</f>
        <v>#N/A</v>
      </c>
      <c r="G138" s="45" t="e">
        <f>VLOOKUP($A138,'Liste de produits types'!$A$2:$E$142,4,FALSE)</f>
        <v>#N/A</v>
      </c>
      <c r="H138" s="45" t="e">
        <f>VLOOKUP($A138,'Liste de produits types'!$A$2:$E$142,5,FALSE)</f>
        <v>#N/A</v>
      </c>
      <c r="I138" s="7"/>
      <c r="J138" s="9"/>
    </row>
    <row r="139" spans="1:10" s="6" customFormat="1" ht="25.5" customHeight="1" x14ac:dyDescent="0.35">
      <c r="A139" s="44"/>
      <c r="B139" s="44"/>
      <c r="C139" s="44"/>
      <c r="D139" s="44"/>
      <c r="E139" s="44"/>
      <c r="F139" s="45" t="e">
        <f>VLOOKUP($A139,'Liste de produits types'!$A$2:$E$142,2,FALSE)</f>
        <v>#N/A</v>
      </c>
      <c r="G139" s="45" t="e">
        <f>VLOOKUP($A139,'Liste de produits types'!$A$2:$E$142,4,FALSE)</f>
        <v>#N/A</v>
      </c>
      <c r="H139" s="45" t="e">
        <f>VLOOKUP($A139,'Liste de produits types'!$A$2:$E$142,5,FALSE)</f>
        <v>#N/A</v>
      </c>
      <c r="I139" s="7"/>
      <c r="J139" s="9"/>
    </row>
    <row r="140" spans="1:10" s="6" customFormat="1" ht="25.5" customHeight="1" x14ac:dyDescent="0.35">
      <c r="A140" s="44"/>
      <c r="B140" s="44"/>
      <c r="C140" s="44"/>
      <c r="D140" s="44"/>
      <c r="E140" s="44"/>
      <c r="F140" s="45" t="e">
        <f>VLOOKUP($A140,'Liste de produits types'!$A$2:$E$142,2,FALSE)</f>
        <v>#N/A</v>
      </c>
      <c r="G140" s="45" t="e">
        <f>VLOOKUP($A140,'Liste de produits types'!$A$2:$E$142,4,FALSE)</f>
        <v>#N/A</v>
      </c>
      <c r="H140" s="45" t="e">
        <f>VLOOKUP($A140,'Liste de produits types'!$A$2:$E$142,5,FALSE)</f>
        <v>#N/A</v>
      </c>
      <c r="I140" s="7"/>
      <c r="J140" s="9"/>
    </row>
    <row r="141" spans="1:10" s="6" customFormat="1" ht="25.5" customHeight="1" x14ac:dyDescent="0.35">
      <c r="A141" s="44"/>
      <c r="B141" s="44"/>
      <c r="C141" s="44"/>
      <c r="D141" s="44"/>
      <c r="E141" s="44"/>
      <c r="F141" s="45" t="e">
        <f>VLOOKUP($A141,'Liste de produits types'!$A$2:$E$142,2,FALSE)</f>
        <v>#N/A</v>
      </c>
      <c r="G141" s="45" t="e">
        <f>VLOOKUP($A141,'Liste de produits types'!$A$2:$E$142,4,FALSE)</f>
        <v>#N/A</v>
      </c>
      <c r="H141" s="45" t="e">
        <f>VLOOKUP($A141,'Liste de produits types'!$A$2:$E$142,5,FALSE)</f>
        <v>#N/A</v>
      </c>
      <c r="I141" s="7"/>
      <c r="J141" s="9"/>
    </row>
    <row r="142" spans="1:10" s="6" customFormat="1" ht="25.5" customHeight="1" x14ac:dyDescent="0.35">
      <c r="A142" s="44"/>
      <c r="B142" s="44"/>
      <c r="C142" s="44"/>
      <c r="D142" s="44"/>
      <c r="E142" s="44"/>
      <c r="F142" s="45" t="e">
        <f>VLOOKUP($A142,'Liste de produits types'!$A$2:$E$142,2,FALSE)</f>
        <v>#N/A</v>
      </c>
      <c r="G142" s="45" t="e">
        <f>VLOOKUP($A142,'Liste de produits types'!$A$2:$E$142,4,FALSE)</f>
        <v>#N/A</v>
      </c>
      <c r="H142" s="45" t="e">
        <f>VLOOKUP($A142,'Liste de produits types'!$A$2:$E$142,5,FALSE)</f>
        <v>#N/A</v>
      </c>
      <c r="I142" s="7"/>
      <c r="J142" s="9"/>
    </row>
    <row r="143" spans="1:10" s="6" customFormat="1" ht="25.5" customHeight="1" x14ac:dyDescent="0.35">
      <c r="A143" s="44"/>
      <c r="B143" s="44"/>
      <c r="C143" s="44"/>
      <c r="D143" s="44"/>
      <c r="E143" s="44"/>
      <c r="F143" s="45" t="e">
        <f>VLOOKUP($A143,'Liste de produits types'!$A$2:$E$142,2,FALSE)</f>
        <v>#N/A</v>
      </c>
      <c r="G143" s="45" t="e">
        <f>VLOOKUP($A143,'Liste de produits types'!$A$2:$E$142,4,FALSE)</f>
        <v>#N/A</v>
      </c>
      <c r="H143" s="45" t="e">
        <f>VLOOKUP($A143,'Liste de produits types'!$A$2:$E$142,5,FALSE)</f>
        <v>#N/A</v>
      </c>
      <c r="I143" s="7"/>
      <c r="J143" s="9"/>
    </row>
    <row r="144" spans="1:10" s="6" customFormat="1" ht="25.5" customHeight="1" x14ac:dyDescent="0.35">
      <c r="A144" s="44"/>
      <c r="B144" s="44"/>
      <c r="C144" s="44"/>
      <c r="D144" s="44"/>
      <c r="E144" s="44"/>
      <c r="F144" s="45" t="e">
        <f>VLOOKUP($A144,'Liste de produits types'!$A$2:$E$142,2,FALSE)</f>
        <v>#N/A</v>
      </c>
      <c r="G144" s="45" t="e">
        <f>VLOOKUP($A144,'Liste de produits types'!$A$2:$E$142,4,FALSE)</f>
        <v>#N/A</v>
      </c>
      <c r="H144" s="45" t="e">
        <f>VLOOKUP($A144,'Liste de produits types'!$A$2:$E$142,5,FALSE)</f>
        <v>#N/A</v>
      </c>
      <c r="I144" s="7"/>
      <c r="J144" s="9"/>
    </row>
    <row r="145" spans="1:10" s="6" customFormat="1" ht="25.5" customHeight="1" x14ac:dyDescent="0.35">
      <c r="A145" s="44"/>
      <c r="B145" s="44"/>
      <c r="C145" s="44"/>
      <c r="D145" s="44"/>
      <c r="E145" s="44"/>
      <c r="F145" s="45" t="e">
        <f>VLOOKUP($A145,'Liste de produits types'!$A$2:$E$142,2,FALSE)</f>
        <v>#N/A</v>
      </c>
      <c r="G145" s="45" t="e">
        <f>VLOOKUP($A145,'Liste de produits types'!$A$2:$E$142,4,FALSE)</f>
        <v>#N/A</v>
      </c>
      <c r="H145" s="45" t="e">
        <f>VLOOKUP($A145,'Liste de produits types'!$A$2:$E$142,5,FALSE)</f>
        <v>#N/A</v>
      </c>
      <c r="I145" s="7"/>
      <c r="J145" s="9"/>
    </row>
    <row r="146" spans="1:10" s="6" customFormat="1" ht="25.5" customHeight="1" x14ac:dyDescent="0.35">
      <c r="A146" s="44"/>
      <c r="B146" s="44"/>
      <c r="C146" s="44"/>
      <c r="D146" s="44"/>
      <c r="E146" s="44"/>
      <c r="F146" s="45" t="e">
        <f>VLOOKUP($A146,'Liste de produits types'!$A$2:$E$142,2,FALSE)</f>
        <v>#N/A</v>
      </c>
      <c r="G146" s="45" t="e">
        <f>VLOOKUP($A146,'Liste de produits types'!$A$2:$E$142,4,FALSE)</f>
        <v>#N/A</v>
      </c>
      <c r="H146" s="45" t="e">
        <f>VLOOKUP($A146,'Liste de produits types'!$A$2:$E$142,5,FALSE)</f>
        <v>#N/A</v>
      </c>
      <c r="I146" s="7"/>
      <c r="J146" s="9"/>
    </row>
    <row r="147" spans="1:10" s="6" customFormat="1" ht="25.5" customHeight="1" x14ac:dyDescent="0.35">
      <c r="A147" s="44"/>
      <c r="B147" s="44"/>
      <c r="C147" s="44"/>
      <c r="D147" s="44"/>
      <c r="E147" s="44"/>
      <c r="F147" s="45" t="e">
        <f>VLOOKUP($A147,'Liste de produits types'!$A$2:$E$142,2,FALSE)</f>
        <v>#N/A</v>
      </c>
      <c r="G147" s="45" t="e">
        <f>VLOOKUP($A147,'Liste de produits types'!$A$2:$E$142,4,FALSE)</f>
        <v>#N/A</v>
      </c>
      <c r="H147" s="45" t="e">
        <f>VLOOKUP($A147,'Liste de produits types'!$A$2:$E$142,5,FALSE)</f>
        <v>#N/A</v>
      </c>
      <c r="I147" s="7"/>
      <c r="J147" s="9"/>
    </row>
    <row r="148" spans="1:10" s="6" customFormat="1" ht="25.5" customHeight="1" x14ac:dyDescent="0.35">
      <c r="A148" s="44"/>
      <c r="B148" s="44"/>
      <c r="C148" s="44"/>
      <c r="D148" s="44"/>
      <c r="E148" s="44"/>
      <c r="F148" s="45" t="e">
        <f>VLOOKUP($A148,'Liste de produits types'!$A$2:$E$142,2,FALSE)</f>
        <v>#N/A</v>
      </c>
      <c r="G148" s="45" t="e">
        <f>VLOOKUP($A148,'Liste de produits types'!$A$2:$E$142,4,FALSE)</f>
        <v>#N/A</v>
      </c>
      <c r="H148" s="45" t="e">
        <f>VLOOKUP($A148,'Liste de produits types'!$A$2:$E$142,5,FALSE)</f>
        <v>#N/A</v>
      </c>
      <c r="I148" s="7"/>
      <c r="J148" s="9"/>
    </row>
    <row r="149" spans="1:10" s="6" customFormat="1" ht="25.5" customHeight="1" x14ac:dyDescent="0.35">
      <c r="A149" s="44"/>
      <c r="B149" s="44"/>
      <c r="C149" s="44"/>
      <c r="D149" s="44"/>
      <c r="E149" s="44"/>
      <c r="F149" s="45" t="e">
        <f>VLOOKUP($A149,'Liste de produits types'!$A$2:$E$142,2,FALSE)</f>
        <v>#N/A</v>
      </c>
      <c r="G149" s="45" t="e">
        <f>VLOOKUP($A149,'Liste de produits types'!$A$2:$E$142,4,FALSE)</f>
        <v>#N/A</v>
      </c>
      <c r="H149" s="45" t="e">
        <f>VLOOKUP($A149,'Liste de produits types'!$A$2:$E$142,5,FALSE)</f>
        <v>#N/A</v>
      </c>
      <c r="I149" s="7"/>
      <c r="J149" s="9"/>
    </row>
    <row r="150" spans="1:10" s="6" customFormat="1" ht="25.5" customHeight="1" x14ac:dyDescent="0.35">
      <c r="A150" s="44"/>
      <c r="B150" s="44"/>
      <c r="C150" s="44"/>
      <c r="D150" s="44"/>
      <c r="E150" s="44"/>
      <c r="F150" s="45" t="e">
        <f>VLOOKUP($A150,'Liste de produits types'!$A$2:$E$142,2,FALSE)</f>
        <v>#N/A</v>
      </c>
      <c r="G150" s="45" t="e">
        <f>VLOOKUP($A150,'Liste de produits types'!$A$2:$E$142,4,FALSE)</f>
        <v>#N/A</v>
      </c>
      <c r="H150" s="45" t="e">
        <f>VLOOKUP($A150,'Liste de produits types'!$A$2:$E$142,5,FALSE)</f>
        <v>#N/A</v>
      </c>
      <c r="I150" s="7"/>
      <c r="J150" s="9"/>
    </row>
    <row r="151" spans="1:10" s="6" customFormat="1" ht="25.5" customHeight="1" x14ac:dyDescent="0.35">
      <c r="A151" s="44"/>
      <c r="B151" s="44"/>
      <c r="C151" s="44"/>
      <c r="D151" s="44"/>
      <c r="E151" s="44"/>
      <c r="F151" s="45" t="e">
        <f>VLOOKUP($A151,'Liste de produits types'!$A$2:$E$142,2,FALSE)</f>
        <v>#N/A</v>
      </c>
      <c r="G151" s="45" t="e">
        <f>VLOOKUP($A151,'Liste de produits types'!$A$2:$E$142,4,FALSE)</f>
        <v>#N/A</v>
      </c>
      <c r="H151" s="45" t="e">
        <f>VLOOKUP($A151,'Liste de produits types'!$A$2:$E$142,5,FALSE)</f>
        <v>#N/A</v>
      </c>
      <c r="I151" s="7"/>
      <c r="J151" s="9"/>
    </row>
    <row r="152" spans="1:10" s="6" customFormat="1" ht="25.5" customHeight="1" x14ac:dyDescent="0.35">
      <c r="A152" s="44"/>
      <c r="B152" s="44"/>
      <c r="C152" s="44"/>
      <c r="D152" s="44"/>
      <c r="E152" s="44"/>
      <c r="F152" s="45" t="e">
        <f>VLOOKUP($A152,'Liste de produits types'!$A$2:$E$142,2,FALSE)</f>
        <v>#N/A</v>
      </c>
      <c r="G152" s="45" t="e">
        <f>VLOOKUP($A152,'Liste de produits types'!$A$2:$E$142,4,FALSE)</f>
        <v>#N/A</v>
      </c>
      <c r="H152" s="45" t="e">
        <f>VLOOKUP($A152,'Liste de produits types'!$A$2:$E$142,5,FALSE)</f>
        <v>#N/A</v>
      </c>
      <c r="I152" s="7"/>
      <c r="J152" s="9"/>
    </row>
    <row r="153" spans="1:10" s="6" customFormat="1" ht="25.5" customHeight="1" x14ac:dyDescent="0.35">
      <c r="A153" s="44"/>
      <c r="B153" s="44"/>
      <c r="C153" s="44"/>
      <c r="D153" s="44"/>
      <c r="E153" s="44"/>
      <c r="F153" s="45" t="e">
        <f>VLOOKUP($A153,'Liste de produits types'!$A$2:$E$142,2,FALSE)</f>
        <v>#N/A</v>
      </c>
      <c r="G153" s="45" t="e">
        <f>VLOOKUP($A153,'Liste de produits types'!$A$2:$E$142,4,FALSE)</f>
        <v>#N/A</v>
      </c>
      <c r="H153" s="45" t="e">
        <f>VLOOKUP($A153,'Liste de produits types'!$A$2:$E$142,5,FALSE)</f>
        <v>#N/A</v>
      </c>
      <c r="I153" s="7"/>
      <c r="J153" s="9"/>
    </row>
    <row r="154" spans="1:10" s="6" customFormat="1" ht="25.5" customHeight="1" x14ac:dyDescent="0.35">
      <c r="A154" s="44"/>
      <c r="B154" s="44"/>
      <c r="C154" s="44"/>
      <c r="D154" s="44"/>
      <c r="E154" s="44"/>
      <c r="F154" s="45" t="e">
        <f>VLOOKUP($A154,'Liste de produits types'!$A$2:$E$142,2,FALSE)</f>
        <v>#N/A</v>
      </c>
      <c r="G154" s="45" t="e">
        <f>VLOOKUP($A154,'Liste de produits types'!$A$2:$E$142,4,FALSE)</f>
        <v>#N/A</v>
      </c>
      <c r="H154" s="45" t="e">
        <f>VLOOKUP($A154,'Liste de produits types'!$A$2:$E$142,5,FALSE)</f>
        <v>#N/A</v>
      </c>
      <c r="I154" s="7"/>
      <c r="J154" s="9"/>
    </row>
    <row r="155" spans="1:10" s="6" customFormat="1" ht="25.5" customHeight="1" x14ac:dyDescent="0.35">
      <c r="A155" s="44"/>
      <c r="B155" s="44"/>
      <c r="C155" s="44"/>
      <c r="D155" s="44"/>
      <c r="E155" s="44"/>
      <c r="F155" s="45" t="e">
        <f>VLOOKUP($A155,'Liste de produits types'!$A$2:$E$142,2,FALSE)</f>
        <v>#N/A</v>
      </c>
      <c r="G155" s="45" t="e">
        <f>VLOOKUP($A155,'Liste de produits types'!$A$2:$E$142,4,FALSE)</f>
        <v>#N/A</v>
      </c>
      <c r="H155" s="45" t="e">
        <f>VLOOKUP($A155,'Liste de produits types'!$A$2:$E$142,5,FALSE)</f>
        <v>#N/A</v>
      </c>
      <c r="I155" s="7"/>
      <c r="J155" s="9"/>
    </row>
    <row r="156" spans="1:10" s="6" customFormat="1" ht="25.5" customHeight="1" x14ac:dyDescent="0.35">
      <c r="A156" s="44"/>
      <c r="B156" s="44"/>
      <c r="C156" s="44"/>
      <c r="D156" s="44"/>
      <c r="E156" s="44"/>
      <c r="F156" s="45" t="e">
        <f>VLOOKUP($A156,'Liste de produits types'!$A$2:$E$142,2,FALSE)</f>
        <v>#N/A</v>
      </c>
      <c r="G156" s="45" t="e">
        <f>VLOOKUP($A156,'Liste de produits types'!$A$2:$E$142,4,FALSE)</f>
        <v>#N/A</v>
      </c>
      <c r="H156" s="45" t="e">
        <f>VLOOKUP($A156,'Liste de produits types'!$A$2:$E$142,5,FALSE)</f>
        <v>#N/A</v>
      </c>
      <c r="I156" s="7"/>
      <c r="J156" s="9"/>
    </row>
    <row r="157" spans="1:10" s="6" customFormat="1" ht="25.5" customHeight="1" x14ac:dyDescent="0.35">
      <c r="A157" s="44"/>
      <c r="B157" s="44"/>
      <c r="C157" s="44"/>
      <c r="D157" s="44"/>
      <c r="E157" s="44"/>
      <c r="F157" s="45" t="e">
        <f>VLOOKUP($A157,'Liste de produits types'!$A$2:$E$142,2,FALSE)</f>
        <v>#N/A</v>
      </c>
      <c r="G157" s="45" t="e">
        <f>VLOOKUP($A157,'Liste de produits types'!$A$2:$E$142,4,FALSE)</f>
        <v>#N/A</v>
      </c>
      <c r="H157" s="45" t="e">
        <f>VLOOKUP($A157,'Liste de produits types'!$A$2:$E$142,5,FALSE)</f>
        <v>#N/A</v>
      </c>
      <c r="I157" s="7"/>
      <c r="J157" s="9"/>
    </row>
    <row r="158" spans="1:10" s="6" customFormat="1" ht="25.5" customHeight="1" x14ac:dyDescent="0.35">
      <c r="A158" s="44"/>
      <c r="B158" s="44"/>
      <c r="C158" s="44"/>
      <c r="D158" s="44"/>
      <c r="E158" s="44"/>
      <c r="F158" s="45" t="e">
        <f>VLOOKUP($A158,'Liste de produits types'!$A$2:$E$142,2,FALSE)</f>
        <v>#N/A</v>
      </c>
      <c r="G158" s="45" t="e">
        <f>VLOOKUP($A158,'Liste de produits types'!$A$2:$E$142,4,FALSE)</f>
        <v>#N/A</v>
      </c>
      <c r="H158" s="45" t="e">
        <f>VLOOKUP($A158,'Liste de produits types'!$A$2:$E$142,5,FALSE)</f>
        <v>#N/A</v>
      </c>
      <c r="I158" s="7"/>
      <c r="J158" s="9"/>
    </row>
    <row r="159" spans="1:10" s="6" customFormat="1" ht="25.5" customHeight="1" x14ac:dyDescent="0.35">
      <c r="A159" s="44"/>
      <c r="B159" s="44"/>
      <c r="C159" s="44"/>
      <c r="D159" s="44"/>
      <c r="E159" s="44"/>
      <c r="F159" s="45" t="e">
        <f>VLOOKUP($A159,'Liste de produits types'!$A$2:$E$142,2,FALSE)</f>
        <v>#N/A</v>
      </c>
      <c r="G159" s="45" t="e">
        <f>VLOOKUP($A159,'Liste de produits types'!$A$2:$E$142,4,FALSE)</f>
        <v>#N/A</v>
      </c>
      <c r="H159" s="45" t="e">
        <f>VLOOKUP($A159,'Liste de produits types'!$A$2:$E$142,5,FALSE)</f>
        <v>#N/A</v>
      </c>
      <c r="I159" s="7"/>
      <c r="J159" s="9"/>
    </row>
    <row r="160" spans="1:10" s="6" customFormat="1" ht="25.5" customHeight="1" x14ac:dyDescent="0.35">
      <c r="A160" s="44"/>
      <c r="B160" s="44"/>
      <c r="C160" s="44"/>
      <c r="D160" s="44"/>
      <c r="E160" s="44"/>
      <c r="F160" s="45" t="e">
        <f>VLOOKUP($A160,'Liste de produits types'!$A$2:$E$142,2,FALSE)</f>
        <v>#N/A</v>
      </c>
      <c r="G160" s="45" t="e">
        <f>VLOOKUP($A160,'Liste de produits types'!$A$2:$E$142,4,FALSE)</f>
        <v>#N/A</v>
      </c>
      <c r="H160" s="45" t="e">
        <f>VLOOKUP($A160,'Liste de produits types'!$A$2:$E$142,5,FALSE)</f>
        <v>#N/A</v>
      </c>
      <c r="I160" s="7"/>
      <c r="J160" s="9"/>
    </row>
    <row r="161" spans="1:10" s="6" customFormat="1" ht="25.5" customHeight="1" x14ac:dyDescent="0.35">
      <c r="A161" s="44"/>
      <c r="B161" s="44"/>
      <c r="C161" s="44"/>
      <c r="D161" s="44"/>
      <c r="E161" s="44"/>
      <c r="F161" s="45" t="e">
        <f>VLOOKUP($A161,'Liste de produits types'!$A$2:$E$142,2,FALSE)</f>
        <v>#N/A</v>
      </c>
      <c r="G161" s="45" t="e">
        <f>VLOOKUP($A161,'Liste de produits types'!$A$2:$E$142,4,FALSE)</f>
        <v>#N/A</v>
      </c>
      <c r="H161" s="45" t="e">
        <f>VLOOKUP($A161,'Liste de produits types'!$A$2:$E$142,5,FALSE)</f>
        <v>#N/A</v>
      </c>
      <c r="I161" s="7"/>
      <c r="J161" s="9"/>
    </row>
    <row r="162" spans="1:10" s="6" customFormat="1" ht="25.5" customHeight="1" x14ac:dyDescent="0.35">
      <c r="A162" s="44"/>
      <c r="B162" s="44"/>
      <c r="C162" s="44"/>
      <c r="D162" s="44"/>
      <c r="E162" s="44"/>
      <c r="F162" s="45" t="e">
        <f>VLOOKUP($A162,'Liste de produits types'!$A$2:$E$142,2,FALSE)</f>
        <v>#N/A</v>
      </c>
      <c r="G162" s="45" t="e">
        <f>VLOOKUP($A162,'Liste de produits types'!$A$2:$E$142,4,FALSE)</f>
        <v>#N/A</v>
      </c>
      <c r="H162" s="45" t="e">
        <f>VLOOKUP($A162,'Liste de produits types'!$A$2:$E$142,5,FALSE)</f>
        <v>#N/A</v>
      </c>
      <c r="I162" s="7"/>
      <c r="J162" s="9"/>
    </row>
    <row r="163" spans="1:10" s="6" customFormat="1" ht="25.5" customHeight="1" x14ac:dyDescent="0.35">
      <c r="A163" s="44"/>
      <c r="B163" s="44"/>
      <c r="C163" s="44"/>
      <c r="D163" s="44"/>
      <c r="E163" s="44"/>
      <c r="F163" s="45" t="e">
        <f>VLOOKUP($A163,'Liste de produits types'!$A$2:$E$142,2,FALSE)</f>
        <v>#N/A</v>
      </c>
      <c r="G163" s="45" t="e">
        <f>VLOOKUP($A163,'Liste de produits types'!$A$2:$E$142,4,FALSE)</f>
        <v>#N/A</v>
      </c>
      <c r="H163" s="45" t="e">
        <f>VLOOKUP($A163,'Liste de produits types'!$A$2:$E$142,5,FALSE)</f>
        <v>#N/A</v>
      </c>
      <c r="I163" s="7"/>
      <c r="J163" s="9"/>
    </row>
    <row r="164" spans="1:10" s="6" customFormat="1" ht="25.5" customHeight="1" x14ac:dyDescent="0.35">
      <c r="A164" s="44"/>
      <c r="B164" s="44"/>
      <c r="C164" s="44"/>
      <c r="D164" s="44"/>
      <c r="E164" s="44"/>
      <c r="F164" s="45" t="e">
        <f>VLOOKUP($A164,'Liste de produits types'!$A$2:$E$142,2,FALSE)</f>
        <v>#N/A</v>
      </c>
      <c r="G164" s="45" t="e">
        <f>VLOOKUP($A164,'Liste de produits types'!$A$2:$E$142,4,FALSE)</f>
        <v>#N/A</v>
      </c>
      <c r="H164" s="45" t="e">
        <f>VLOOKUP($A164,'Liste de produits types'!$A$2:$E$142,5,FALSE)</f>
        <v>#N/A</v>
      </c>
      <c r="I164" s="7"/>
      <c r="J164" s="9"/>
    </row>
    <row r="165" spans="1:10" s="6" customFormat="1" ht="25.5" customHeight="1" x14ac:dyDescent="0.35">
      <c r="A165" s="44"/>
      <c r="B165" s="44"/>
      <c r="C165" s="44"/>
      <c r="D165" s="44"/>
      <c r="E165" s="44"/>
      <c r="F165" s="45" t="e">
        <f>VLOOKUP($A165,'Liste de produits types'!$A$2:$E$142,2,FALSE)</f>
        <v>#N/A</v>
      </c>
      <c r="G165" s="45" t="e">
        <f>VLOOKUP($A165,'Liste de produits types'!$A$2:$E$142,4,FALSE)</f>
        <v>#N/A</v>
      </c>
      <c r="H165" s="45" t="e">
        <f>VLOOKUP($A165,'Liste de produits types'!$A$2:$E$142,5,FALSE)</f>
        <v>#N/A</v>
      </c>
      <c r="I165" s="7"/>
      <c r="J165" s="9"/>
    </row>
    <row r="166" spans="1:10" s="6" customFormat="1" ht="25.5" customHeight="1" x14ac:dyDescent="0.35">
      <c r="A166" s="44"/>
      <c r="B166" s="44"/>
      <c r="C166" s="44"/>
      <c r="D166" s="44"/>
      <c r="E166" s="44"/>
      <c r="F166" s="45" t="e">
        <f>VLOOKUP($A166,'Liste de produits types'!$A$2:$E$142,2,FALSE)</f>
        <v>#N/A</v>
      </c>
      <c r="G166" s="45" t="e">
        <f>VLOOKUP($A166,'Liste de produits types'!$A$2:$E$142,4,FALSE)</f>
        <v>#N/A</v>
      </c>
      <c r="H166" s="45" t="e">
        <f>VLOOKUP($A166,'Liste de produits types'!$A$2:$E$142,5,FALSE)</f>
        <v>#N/A</v>
      </c>
      <c r="I166" s="7"/>
      <c r="J166" s="9"/>
    </row>
    <row r="167" spans="1:10" s="6" customFormat="1" ht="25.5" customHeight="1" x14ac:dyDescent="0.35">
      <c r="A167" s="44"/>
      <c r="B167" s="44"/>
      <c r="C167" s="44"/>
      <c r="D167" s="44"/>
      <c r="E167" s="44"/>
      <c r="F167" s="45" t="e">
        <f>VLOOKUP($A167,'Liste de produits types'!$A$2:$E$142,2,FALSE)</f>
        <v>#N/A</v>
      </c>
      <c r="G167" s="45" t="e">
        <f>VLOOKUP($A167,'Liste de produits types'!$A$2:$E$142,4,FALSE)</f>
        <v>#N/A</v>
      </c>
      <c r="H167" s="45" t="e">
        <f>VLOOKUP($A167,'Liste de produits types'!$A$2:$E$142,5,FALSE)</f>
        <v>#N/A</v>
      </c>
      <c r="I167" s="7"/>
      <c r="J167" s="9"/>
    </row>
    <row r="168" spans="1:10" s="6" customFormat="1" ht="25.5" customHeight="1" x14ac:dyDescent="0.35">
      <c r="A168" s="44"/>
      <c r="B168" s="44"/>
      <c r="C168" s="44"/>
      <c r="D168" s="44"/>
      <c r="E168" s="44"/>
      <c r="F168" s="45" t="e">
        <f>VLOOKUP($A168,'Liste de produits types'!$A$2:$E$142,2,FALSE)</f>
        <v>#N/A</v>
      </c>
      <c r="G168" s="45" t="e">
        <f>VLOOKUP($A168,'Liste de produits types'!$A$2:$E$142,4,FALSE)</f>
        <v>#N/A</v>
      </c>
      <c r="H168" s="45" t="e">
        <f>VLOOKUP($A168,'Liste de produits types'!$A$2:$E$142,5,FALSE)</f>
        <v>#N/A</v>
      </c>
      <c r="I168" s="7"/>
      <c r="J168" s="9"/>
    </row>
    <row r="169" spans="1:10" s="6" customFormat="1" ht="25.5" customHeight="1" x14ac:dyDescent="0.35">
      <c r="A169" s="44"/>
      <c r="B169" s="44"/>
      <c r="C169" s="44"/>
      <c r="D169" s="44"/>
      <c r="E169" s="44"/>
      <c r="F169" s="45" t="e">
        <f>VLOOKUP($A169,'Liste de produits types'!$A$2:$E$142,2,FALSE)</f>
        <v>#N/A</v>
      </c>
      <c r="G169" s="45" t="e">
        <f>VLOOKUP($A169,'Liste de produits types'!$A$2:$E$142,4,FALSE)</f>
        <v>#N/A</v>
      </c>
      <c r="H169" s="45" t="e">
        <f>VLOOKUP($A169,'Liste de produits types'!$A$2:$E$142,5,FALSE)</f>
        <v>#N/A</v>
      </c>
      <c r="I169" s="7"/>
      <c r="J169" s="9"/>
    </row>
    <row r="170" spans="1:10" s="6" customFormat="1" ht="25.5" customHeight="1" x14ac:dyDescent="0.35">
      <c r="A170" s="44"/>
      <c r="B170" s="44"/>
      <c r="C170" s="44"/>
      <c r="D170" s="44"/>
      <c r="E170" s="44"/>
      <c r="F170" s="45" t="e">
        <f>VLOOKUP($A170,'Liste de produits types'!$A$2:$E$142,2,FALSE)</f>
        <v>#N/A</v>
      </c>
      <c r="G170" s="45" t="e">
        <f>VLOOKUP($A170,'Liste de produits types'!$A$2:$E$142,4,FALSE)</f>
        <v>#N/A</v>
      </c>
      <c r="H170" s="45" t="e">
        <f>VLOOKUP($A170,'Liste de produits types'!$A$2:$E$142,5,FALSE)</f>
        <v>#N/A</v>
      </c>
      <c r="I170" s="7"/>
      <c r="J170" s="9"/>
    </row>
    <row r="171" spans="1:10" s="6" customFormat="1" ht="25.5" customHeight="1" x14ac:dyDescent="0.35">
      <c r="A171" s="44"/>
      <c r="B171" s="44"/>
      <c r="C171" s="44"/>
      <c r="D171" s="44"/>
      <c r="E171" s="44"/>
      <c r="F171" s="45" t="e">
        <f>VLOOKUP($A171,'Liste de produits types'!$A$2:$E$142,2,FALSE)</f>
        <v>#N/A</v>
      </c>
      <c r="G171" s="45" t="e">
        <f>VLOOKUP($A171,'Liste de produits types'!$A$2:$E$142,4,FALSE)</f>
        <v>#N/A</v>
      </c>
      <c r="H171" s="45" t="e">
        <f>VLOOKUP($A171,'Liste de produits types'!$A$2:$E$142,5,FALSE)</f>
        <v>#N/A</v>
      </c>
      <c r="I171" s="7"/>
      <c r="J171" s="9"/>
    </row>
    <row r="172" spans="1:10" s="6" customFormat="1" ht="25.5" customHeight="1" x14ac:dyDescent="0.35">
      <c r="A172" s="44"/>
      <c r="B172" s="44"/>
      <c r="C172" s="44"/>
      <c r="D172" s="44"/>
      <c r="E172" s="44"/>
      <c r="F172" s="45" t="e">
        <f>VLOOKUP($A172,'Liste de produits types'!$A$2:$E$142,2,FALSE)</f>
        <v>#N/A</v>
      </c>
      <c r="G172" s="45" t="e">
        <f>VLOOKUP($A172,'Liste de produits types'!$A$2:$E$142,4,FALSE)</f>
        <v>#N/A</v>
      </c>
      <c r="H172" s="45" t="e">
        <f>VLOOKUP($A172,'Liste de produits types'!$A$2:$E$142,5,FALSE)</f>
        <v>#N/A</v>
      </c>
      <c r="I172" s="7"/>
      <c r="J172" s="9"/>
    </row>
    <row r="173" spans="1:10" s="6" customFormat="1" ht="25.5" customHeight="1" x14ac:dyDescent="0.35">
      <c r="A173" s="44"/>
      <c r="B173" s="44"/>
      <c r="C173" s="44"/>
      <c r="D173" s="44"/>
      <c r="E173" s="44"/>
      <c r="F173" s="45" t="e">
        <f>VLOOKUP($A173,'Liste de produits types'!$A$2:$E$142,2,FALSE)</f>
        <v>#N/A</v>
      </c>
      <c r="G173" s="45" t="e">
        <f>VLOOKUP($A173,'Liste de produits types'!$A$2:$E$142,4,FALSE)</f>
        <v>#N/A</v>
      </c>
      <c r="H173" s="45" t="e">
        <f>VLOOKUP($A173,'Liste de produits types'!$A$2:$E$142,5,FALSE)</f>
        <v>#N/A</v>
      </c>
      <c r="I173" s="7"/>
      <c r="J173" s="9"/>
    </row>
    <row r="174" spans="1:10" s="6" customFormat="1" ht="25.5" customHeight="1" x14ac:dyDescent="0.35">
      <c r="A174" s="44"/>
      <c r="B174" s="44"/>
      <c r="C174" s="44"/>
      <c r="D174" s="44"/>
      <c r="E174" s="44"/>
      <c r="F174" s="45" t="e">
        <f>VLOOKUP($A174,'Liste de produits types'!$A$2:$E$142,2,FALSE)</f>
        <v>#N/A</v>
      </c>
      <c r="G174" s="45" t="e">
        <f>VLOOKUP($A174,'Liste de produits types'!$A$2:$E$142,4,FALSE)</f>
        <v>#N/A</v>
      </c>
      <c r="H174" s="45" t="e">
        <f>VLOOKUP($A174,'Liste de produits types'!$A$2:$E$142,5,FALSE)</f>
        <v>#N/A</v>
      </c>
      <c r="I174" s="7"/>
      <c r="J174" s="9"/>
    </row>
    <row r="175" spans="1:10" s="6" customFormat="1" ht="25.5" customHeight="1" x14ac:dyDescent="0.35">
      <c r="A175" s="44"/>
      <c r="B175" s="44"/>
      <c r="C175" s="44"/>
      <c r="D175" s="44"/>
      <c r="E175" s="44"/>
      <c r="F175" s="45" t="e">
        <f>VLOOKUP($A175,'Liste de produits types'!$A$2:$E$142,2,FALSE)</f>
        <v>#N/A</v>
      </c>
      <c r="G175" s="45" t="e">
        <f>VLOOKUP($A175,'Liste de produits types'!$A$2:$E$142,4,FALSE)</f>
        <v>#N/A</v>
      </c>
      <c r="H175" s="45" t="e">
        <f>VLOOKUP($A175,'Liste de produits types'!$A$2:$E$142,5,FALSE)</f>
        <v>#N/A</v>
      </c>
      <c r="I175" s="7"/>
      <c r="J175" s="9"/>
    </row>
    <row r="176" spans="1:10" s="6" customFormat="1" ht="25.5" customHeight="1" x14ac:dyDescent="0.35">
      <c r="A176" s="44"/>
      <c r="B176" s="44"/>
      <c r="C176" s="44"/>
      <c r="D176" s="44"/>
      <c r="E176" s="44"/>
      <c r="F176" s="45" t="e">
        <f>VLOOKUP($A176,'Liste de produits types'!$A$2:$E$142,2,FALSE)</f>
        <v>#N/A</v>
      </c>
      <c r="G176" s="45" t="e">
        <f>VLOOKUP($A176,'Liste de produits types'!$A$2:$E$142,4,FALSE)</f>
        <v>#N/A</v>
      </c>
      <c r="H176" s="45" t="e">
        <f>VLOOKUP($A176,'Liste de produits types'!$A$2:$E$142,5,FALSE)</f>
        <v>#N/A</v>
      </c>
      <c r="I176" s="7"/>
      <c r="J176" s="9"/>
    </row>
    <row r="177" spans="1:10" s="6" customFormat="1" ht="25.5" customHeight="1" x14ac:dyDescent="0.35">
      <c r="A177" s="44"/>
      <c r="B177" s="44"/>
      <c r="C177" s="44"/>
      <c r="D177" s="44"/>
      <c r="E177" s="44"/>
      <c r="F177" s="45" t="e">
        <f>VLOOKUP($A177,'Liste de produits types'!$A$2:$E$142,2,FALSE)</f>
        <v>#N/A</v>
      </c>
      <c r="G177" s="45" t="e">
        <f>VLOOKUP($A177,'Liste de produits types'!$A$2:$E$142,4,FALSE)</f>
        <v>#N/A</v>
      </c>
      <c r="H177" s="45" t="e">
        <f>VLOOKUP($A177,'Liste de produits types'!$A$2:$E$142,5,FALSE)</f>
        <v>#N/A</v>
      </c>
      <c r="I177" s="7"/>
      <c r="J177" s="9"/>
    </row>
    <row r="178" spans="1:10" s="6" customFormat="1" ht="25.5" customHeight="1" x14ac:dyDescent="0.35">
      <c r="A178" s="44"/>
      <c r="B178" s="44"/>
      <c r="C178" s="44"/>
      <c r="D178" s="44"/>
      <c r="E178" s="44"/>
      <c r="F178" s="45" t="e">
        <f>VLOOKUP($A178,'Liste de produits types'!$A$2:$E$142,2,FALSE)</f>
        <v>#N/A</v>
      </c>
      <c r="G178" s="45" t="e">
        <f>VLOOKUP($A178,'Liste de produits types'!$A$2:$E$142,4,FALSE)</f>
        <v>#N/A</v>
      </c>
      <c r="H178" s="45" t="e">
        <f>VLOOKUP($A178,'Liste de produits types'!$A$2:$E$142,5,FALSE)</f>
        <v>#N/A</v>
      </c>
      <c r="I178" s="7"/>
      <c r="J178" s="9"/>
    </row>
    <row r="179" spans="1:10" s="6" customFormat="1" ht="25.5" customHeight="1" x14ac:dyDescent="0.35">
      <c r="A179" s="44"/>
      <c r="B179" s="44"/>
      <c r="C179" s="44"/>
      <c r="D179" s="44"/>
      <c r="E179" s="44"/>
      <c r="F179" s="45" t="e">
        <f>VLOOKUP($A179,'Liste de produits types'!$A$2:$E$142,2,FALSE)</f>
        <v>#N/A</v>
      </c>
      <c r="G179" s="45" t="e">
        <f>VLOOKUP($A179,'Liste de produits types'!$A$2:$E$142,4,FALSE)</f>
        <v>#N/A</v>
      </c>
      <c r="H179" s="45" t="e">
        <f>VLOOKUP($A179,'Liste de produits types'!$A$2:$E$142,5,FALSE)</f>
        <v>#N/A</v>
      </c>
      <c r="I179" s="7"/>
      <c r="J179" s="9"/>
    </row>
    <row r="180" spans="1:10" s="6" customFormat="1" ht="25.5" customHeight="1" x14ac:dyDescent="0.35">
      <c r="A180" s="44"/>
      <c r="B180" s="44"/>
      <c r="C180" s="44"/>
      <c r="D180" s="44"/>
      <c r="E180" s="44"/>
      <c r="F180" s="45" t="e">
        <f>VLOOKUP($A180,'Liste de produits types'!$A$2:$E$142,2,FALSE)</f>
        <v>#N/A</v>
      </c>
      <c r="G180" s="45" t="e">
        <f>VLOOKUP($A180,'Liste de produits types'!$A$2:$E$142,4,FALSE)</f>
        <v>#N/A</v>
      </c>
      <c r="H180" s="45" t="e">
        <f>VLOOKUP($A180,'Liste de produits types'!$A$2:$E$142,5,FALSE)</f>
        <v>#N/A</v>
      </c>
      <c r="I180" s="7"/>
      <c r="J180" s="9"/>
    </row>
    <row r="181" spans="1:10" s="6" customFormat="1" ht="25.5" customHeight="1" x14ac:dyDescent="0.35">
      <c r="A181" s="44"/>
      <c r="B181" s="44"/>
      <c r="C181" s="44"/>
      <c r="D181" s="44"/>
      <c r="E181" s="44"/>
      <c r="F181" s="45" t="e">
        <f>VLOOKUP($A181,'Liste de produits types'!$A$2:$E$142,2,FALSE)</f>
        <v>#N/A</v>
      </c>
      <c r="G181" s="45" t="e">
        <f>VLOOKUP($A181,'Liste de produits types'!$A$2:$E$142,4,FALSE)</f>
        <v>#N/A</v>
      </c>
      <c r="H181" s="45" t="e">
        <f>VLOOKUP($A181,'Liste de produits types'!$A$2:$E$142,5,FALSE)</f>
        <v>#N/A</v>
      </c>
      <c r="I181" s="7"/>
      <c r="J181" s="9"/>
    </row>
    <row r="182" spans="1:10" s="6" customFormat="1" ht="25.5" customHeight="1" x14ac:dyDescent="0.35">
      <c r="A182" s="44"/>
      <c r="B182" s="44"/>
      <c r="C182" s="44"/>
      <c r="D182" s="44"/>
      <c r="E182" s="44"/>
      <c r="F182" s="45" t="e">
        <f>VLOOKUP($A182,'Liste de produits types'!$A$2:$E$142,2,FALSE)</f>
        <v>#N/A</v>
      </c>
      <c r="G182" s="45" t="e">
        <f>VLOOKUP($A182,'Liste de produits types'!$A$2:$E$142,4,FALSE)</f>
        <v>#N/A</v>
      </c>
      <c r="H182" s="45" t="e">
        <f>VLOOKUP($A182,'Liste de produits types'!$A$2:$E$142,5,FALSE)</f>
        <v>#N/A</v>
      </c>
      <c r="I182" s="7"/>
      <c r="J182" s="9"/>
    </row>
    <row r="183" spans="1:10" s="6" customFormat="1" ht="25.5" customHeight="1" x14ac:dyDescent="0.35">
      <c r="A183" s="44"/>
      <c r="B183" s="44"/>
      <c r="C183" s="44"/>
      <c r="D183" s="44"/>
      <c r="E183" s="44"/>
      <c r="F183" s="45" t="e">
        <f>VLOOKUP($A183,'Liste de produits types'!$A$2:$E$142,2,FALSE)</f>
        <v>#N/A</v>
      </c>
      <c r="G183" s="45" t="e">
        <f>VLOOKUP($A183,'Liste de produits types'!$A$2:$E$142,4,FALSE)</f>
        <v>#N/A</v>
      </c>
      <c r="H183" s="45" t="e">
        <f>VLOOKUP($A183,'Liste de produits types'!$A$2:$E$142,5,FALSE)</f>
        <v>#N/A</v>
      </c>
      <c r="I183" s="7"/>
      <c r="J183" s="9"/>
    </row>
    <row r="184" spans="1:10" s="6" customFormat="1" ht="25.5" customHeight="1" x14ac:dyDescent="0.35">
      <c r="A184" s="44"/>
      <c r="B184" s="44"/>
      <c r="C184" s="44"/>
      <c r="D184" s="44"/>
      <c r="E184" s="44"/>
      <c r="F184" s="45" t="e">
        <f>VLOOKUP($A184,'Liste de produits types'!$A$2:$E$142,2,FALSE)</f>
        <v>#N/A</v>
      </c>
      <c r="G184" s="45" t="e">
        <f>VLOOKUP($A184,'Liste de produits types'!$A$2:$E$142,4,FALSE)</f>
        <v>#N/A</v>
      </c>
      <c r="H184" s="45" t="e">
        <f>VLOOKUP($A184,'Liste de produits types'!$A$2:$E$142,5,FALSE)</f>
        <v>#N/A</v>
      </c>
      <c r="I184" s="7"/>
      <c r="J184" s="9"/>
    </row>
    <row r="185" spans="1:10" s="6" customFormat="1" ht="25.5" customHeight="1" x14ac:dyDescent="0.35">
      <c r="A185" s="44"/>
      <c r="B185" s="44"/>
      <c r="C185" s="44"/>
      <c r="D185" s="44"/>
      <c r="E185" s="44"/>
      <c r="F185" s="45" t="e">
        <f>VLOOKUP($A185,'Liste de produits types'!$A$2:$E$142,2,FALSE)</f>
        <v>#N/A</v>
      </c>
      <c r="G185" s="45" t="e">
        <f>VLOOKUP($A185,'Liste de produits types'!$A$2:$E$142,4,FALSE)</f>
        <v>#N/A</v>
      </c>
      <c r="H185" s="45" t="e">
        <f>VLOOKUP($A185,'Liste de produits types'!$A$2:$E$142,5,FALSE)</f>
        <v>#N/A</v>
      </c>
      <c r="I185" s="7"/>
      <c r="J185" s="9"/>
    </row>
    <row r="186" spans="1:10" s="6" customFormat="1" ht="25.5" customHeight="1" x14ac:dyDescent="0.35">
      <c r="A186" s="44"/>
      <c r="B186" s="44"/>
      <c r="C186" s="44"/>
      <c r="D186" s="44"/>
      <c r="E186" s="44"/>
      <c r="F186" s="45" t="e">
        <f>VLOOKUP($A186,'Liste de produits types'!$A$2:$E$142,2,FALSE)</f>
        <v>#N/A</v>
      </c>
      <c r="G186" s="45" t="e">
        <f>VLOOKUP($A186,'Liste de produits types'!$A$2:$E$142,4,FALSE)</f>
        <v>#N/A</v>
      </c>
      <c r="H186" s="45" t="e">
        <f>VLOOKUP($A186,'Liste de produits types'!$A$2:$E$142,5,FALSE)</f>
        <v>#N/A</v>
      </c>
      <c r="I186" s="7"/>
      <c r="J186" s="9"/>
    </row>
    <row r="187" spans="1:10" s="6" customFormat="1" ht="25.5" customHeight="1" x14ac:dyDescent="0.35">
      <c r="A187" s="44"/>
      <c r="B187" s="44"/>
      <c r="C187" s="44"/>
      <c r="D187" s="44"/>
      <c r="E187" s="44"/>
      <c r="F187" s="45" t="e">
        <f>VLOOKUP($A187,'Liste de produits types'!$A$2:$E$142,2,FALSE)</f>
        <v>#N/A</v>
      </c>
      <c r="G187" s="45" t="e">
        <f>VLOOKUP($A187,'Liste de produits types'!$A$2:$E$142,4,FALSE)</f>
        <v>#N/A</v>
      </c>
      <c r="H187" s="45" t="e">
        <f>VLOOKUP($A187,'Liste de produits types'!$A$2:$E$142,5,FALSE)</f>
        <v>#N/A</v>
      </c>
      <c r="I187" s="7"/>
      <c r="J187" s="9"/>
    </row>
    <row r="188" spans="1:10" s="6" customFormat="1" ht="25.5" customHeight="1" x14ac:dyDescent="0.35">
      <c r="A188" s="44"/>
      <c r="B188" s="44"/>
      <c r="C188" s="44"/>
      <c r="D188" s="44"/>
      <c r="E188" s="44"/>
      <c r="F188" s="45" t="e">
        <f>VLOOKUP($A188,'Liste de produits types'!$A$2:$E$142,2,FALSE)</f>
        <v>#N/A</v>
      </c>
      <c r="G188" s="45" t="e">
        <f>VLOOKUP($A188,'Liste de produits types'!$A$2:$E$142,4,FALSE)</f>
        <v>#N/A</v>
      </c>
      <c r="H188" s="45" t="e">
        <f>VLOOKUP($A188,'Liste de produits types'!$A$2:$E$142,5,FALSE)</f>
        <v>#N/A</v>
      </c>
      <c r="I188" s="7"/>
      <c r="J188" s="9"/>
    </row>
    <row r="189" spans="1:10" s="6" customFormat="1" ht="25.5" customHeight="1" x14ac:dyDescent="0.35">
      <c r="A189" s="44"/>
      <c r="B189" s="44"/>
      <c r="C189" s="44"/>
      <c r="D189" s="44"/>
      <c r="E189" s="44"/>
      <c r="F189" s="45" t="e">
        <f>VLOOKUP($A189,'Liste de produits types'!$A$2:$E$142,2,FALSE)</f>
        <v>#N/A</v>
      </c>
      <c r="G189" s="45" t="e">
        <f>VLOOKUP($A189,'Liste de produits types'!$A$2:$E$142,4,FALSE)</f>
        <v>#N/A</v>
      </c>
      <c r="H189" s="45" t="e">
        <f>VLOOKUP($A189,'Liste de produits types'!$A$2:$E$142,5,FALSE)</f>
        <v>#N/A</v>
      </c>
      <c r="I189" s="7"/>
      <c r="J189" s="9"/>
    </row>
    <row r="190" spans="1:10" s="6" customFormat="1" ht="25.5" customHeight="1" x14ac:dyDescent="0.35">
      <c r="A190" s="44"/>
      <c r="B190" s="44"/>
      <c r="C190" s="44"/>
      <c r="D190" s="44"/>
      <c r="E190" s="44"/>
      <c r="F190" s="45" t="e">
        <f>VLOOKUP($A190,'Liste de produits types'!$A$2:$E$142,2,FALSE)</f>
        <v>#N/A</v>
      </c>
      <c r="G190" s="45" t="e">
        <f>VLOOKUP($A190,'Liste de produits types'!$A$2:$E$142,4,FALSE)</f>
        <v>#N/A</v>
      </c>
      <c r="H190" s="45" t="e">
        <f>VLOOKUP($A190,'Liste de produits types'!$A$2:$E$142,5,FALSE)</f>
        <v>#N/A</v>
      </c>
      <c r="I190" s="7"/>
      <c r="J190" s="9"/>
    </row>
    <row r="191" spans="1:10" s="6" customFormat="1" ht="25.5" customHeight="1" x14ac:dyDescent="0.35">
      <c r="A191" s="44"/>
      <c r="B191" s="44"/>
      <c r="C191" s="44"/>
      <c r="D191" s="44"/>
      <c r="E191" s="44"/>
      <c r="F191" s="45" t="e">
        <f>VLOOKUP($A191,'Liste de produits types'!$A$2:$E$142,2,FALSE)</f>
        <v>#N/A</v>
      </c>
      <c r="G191" s="45" t="e">
        <f>VLOOKUP($A191,'Liste de produits types'!$A$2:$E$142,4,FALSE)</f>
        <v>#N/A</v>
      </c>
      <c r="H191" s="45" t="e">
        <f>VLOOKUP($A191,'Liste de produits types'!$A$2:$E$142,5,FALSE)</f>
        <v>#N/A</v>
      </c>
      <c r="I191" s="7"/>
      <c r="J191" s="9"/>
    </row>
    <row r="192" spans="1:10" s="6" customFormat="1" ht="25.5" customHeight="1" x14ac:dyDescent="0.35">
      <c r="A192" s="44"/>
      <c r="B192" s="44"/>
      <c r="C192" s="44"/>
      <c r="D192" s="44"/>
      <c r="E192" s="44"/>
      <c r="F192" s="45" t="e">
        <f>VLOOKUP($A192,'Liste de produits types'!$A$2:$E$142,2,FALSE)</f>
        <v>#N/A</v>
      </c>
      <c r="G192" s="45" t="e">
        <f>VLOOKUP($A192,'Liste de produits types'!$A$2:$E$142,4,FALSE)</f>
        <v>#N/A</v>
      </c>
      <c r="H192" s="45" t="e">
        <f>VLOOKUP($A192,'Liste de produits types'!$A$2:$E$142,5,FALSE)</f>
        <v>#N/A</v>
      </c>
      <c r="I192" s="7"/>
      <c r="J192" s="9"/>
    </row>
    <row r="193" spans="1:10" s="6" customFormat="1" ht="25.5" customHeight="1" x14ac:dyDescent="0.35">
      <c r="A193" s="7"/>
      <c r="B193" s="7"/>
      <c r="C193" s="7"/>
      <c r="D193" s="7"/>
      <c r="E193" s="7"/>
      <c r="F193" s="7"/>
      <c r="G193" s="7"/>
      <c r="H193" s="7"/>
      <c r="I193" s="7"/>
      <c r="J193" s="9"/>
    </row>
    <row r="194" spans="1:10" s="6" customFormat="1" ht="25.5" customHeight="1" x14ac:dyDescent="0.35">
      <c r="J194" s="9"/>
    </row>
  </sheetData>
  <sheetProtection sheet="1" objects="1" scenarios="1"/>
  <mergeCells count="8">
    <mergeCell ref="A21:B21"/>
    <mergeCell ref="F1:H1"/>
    <mergeCell ref="A12:H12"/>
    <mergeCell ref="A16:C16"/>
    <mergeCell ref="E17:H17"/>
    <mergeCell ref="A19:J19"/>
    <mergeCell ref="G2:H2"/>
    <mergeCell ref="C21:E21"/>
  </mergeCells>
  <dataValidations count="1">
    <dataValidation type="list" allowBlank="1" showInputMessage="1" showErrorMessage="1" sqref="A23:A192" xr:uid="{9E546CAA-DB97-4666-97A4-7FD46CB846CF}">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7" fitToWidth="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0DCFA-AF42-45EB-A8FE-2D2504294075}">
  <sheetPr>
    <tabColor rgb="FFFFC914"/>
    <pageSetUpPr fitToPage="1"/>
  </sheetPr>
  <dimension ref="A1:M72"/>
  <sheetViews>
    <sheetView showGridLines="0" zoomScale="85" zoomScaleNormal="85" workbookViewId="0">
      <selection activeCell="E9" sqref="E9"/>
    </sheetView>
  </sheetViews>
  <sheetFormatPr baseColWidth="10" defaultColWidth="10.81640625" defaultRowHeight="13.5" x14ac:dyDescent="0.25"/>
  <cols>
    <col min="1" max="1" width="38.26953125" style="17" customWidth="1"/>
    <col min="2" max="2" width="31.54296875" style="17" customWidth="1"/>
    <col min="3" max="3" width="14.453125" style="17" customWidth="1"/>
    <col min="4" max="4" width="50.1796875" style="17" customWidth="1"/>
    <col min="5" max="5" width="17.81640625" style="17" customWidth="1"/>
    <col min="6" max="6" width="18.1796875" style="17" customWidth="1"/>
    <col min="7" max="7" width="10.81640625" style="17"/>
    <col min="8" max="8" width="6.81640625" style="17" customWidth="1"/>
    <col min="9" max="9" width="7.1796875" style="17" customWidth="1"/>
    <col min="10" max="16384" width="10.81640625" style="17"/>
  </cols>
  <sheetData>
    <row r="1" spans="1:13" ht="20.149999999999999" customHeight="1" x14ac:dyDescent="0.4">
      <c r="A1" s="49"/>
      <c r="B1" s="49"/>
      <c r="C1" s="112"/>
      <c r="D1" s="113"/>
      <c r="E1" s="212"/>
      <c r="F1" s="212"/>
      <c r="G1" s="212"/>
      <c r="H1" s="35"/>
      <c r="I1" s="36"/>
    </row>
    <row r="2" spans="1:13" ht="15" x14ac:dyDescent="0.4">
      <c r="A2" s="49"/>
      <c r="B2" s="49"/>
      <c r="C2" s="49"/>
      <c r="D2" s="49"/>
      <c r="E2" s="174" t="s">
        <v>1</v>
      </c>
      <c r="F2" s="187"/>
      <c r="G2" s="67"/>
      <c r="H2" s="68"/>
    </row>
    <row r="3" spans="1:13" ht="15" x14ac:dyDescent="0.4">
      <c r="A3" s="49"/>
      <c r="B3" s="49"/>
      <c r="C3" s="49"/>
      <c r="D3" s="49"/>
    </row>
    <row r="4" spans="1:13" ht="15" x14ac:dyDescent="0.4">
      <c r="A4" s="49"/>
      <c r="B4" s="49"/>
      <c r="C4" s="49"/>
      <c r="D4" s="49"/>
    </row>
    <row r="5" spans="1:13" ht="15" x14ac:dyDescent="0.4">
      <c r="A5" s="49"/>
      <c r="B5" s="49"/>
      <c r="C5" s="49"/>
      <c r="D5" s="51"/>
      <c r="E5" s="73" t="s">
        <v>2</v>
      </c>
      <c r="F5" s="42" t="s">
        <v>3</v>
      </c>
      <c r="G5" s="72"/>
    </row>
    <row r="6" spans="1:13" ht="15" x14ac:dyDescent="0.4">
      <c r="A6" s="70"/>
      <c r="B6" s="70"/>
      <c r="C6" s="70"/>
      <c r="D6" s="51"/>
      <c r="E6" s="49"/>
      <c r="F6" s="49"/>
    </row>
    <row r="7" spans="1:13" ht="15" x14ac:dyDescent="0.4">
      <c r="A7" s="70"/>
      <c r="B7" s="70"/>
      <c r="C7" s="70"/>
      <c r="D7" s="51"/>
      <c r="E7" s="49"/>
      <c r="F7" s="49"/>
    </row>
    <row r="8" spans="1:13" ht="15" x14ac:dyDescent="0.4">
      <c r="A8" s="70"/>
      <c r="B8" s="70"/>
      <c r="C8" s="70"/>
      <c r="D8" s="51"/>
      <c r="E8" s="49"/>
      <c r="F8" s="49"/>
    </row>
    <row r="9" spans="1:13" ht="15" x14ac:dyDescent="0.4">
      <c r="A9" s="49"/>
      <c r="B9" s="70"/>
      <c r="C9" s="70"/>
      <c r="D9" s="51"/>
      <c r="E9" s="49"/>
      <c r="F9" s="49"/>
    </row>
    <row r="10" spans="1:13" ht="15" x14ac:dyDescent="0.4">
      <c r="A10" s="49"/>
      <c r="B10" s="70"/>
      <c r="C10" s="70"/>
      <c r="D10" s="51"/>
      <c r="E10" s="49"/>
      <c r="F10" s="49"/>
    </row>
    <row r="11" spans="1:13" ht="15" x14ac:dyDescent="0.4">
      <c r="A11" s="49"/>
      <c r="B11" s="70"/>
      <c r="C11" s="70"/>
      <c r="D11" s="51"/>
      <c r="E11" s="49"/>
      <c r="F11" s="49"/>
    </row>
    <row r="12" spans="1:13" ht="15" x14ac:dyDescent="0.4">
      <c r="A12" s="49"/>
      <c r="B12" s="49"/>
      <c r="C12" s="49"/>
      <c r="D12" s="49"/>
      <c r="E12" s="49"/>
      <c r="F12" s="49"/>
    </row>
    <row r="13" spans="1:13" ht="20" x14ac:dyDescent="0.25">
      <c r="A13" s="196" t="s">
        <v>38</v>
      </c>
      <c r="B13" s="197"/>
      <c r="C13" s="197"/>
      <c r="D13" s="197"/>
      <c r="E13" s="197"/>
      <c r="F13" s="197"/>
    </row>
    <row r="14" spans="1:13" ht="16.5" x14ac:dyDescent="0.45">
      <c r="A14" s="114"/>
      <c r="B14" s="114"/>
      <c r="C14" s="114"/>
      <c r="D14" s="114"/>
      <c r="E14" s="164" t="s">
        <v>2</v>
      </c>
      <c r="F14" s="165" t="s">
        <v>3</v>
      </c>
      <c r="G14" s="114"/>
      <c r="H14" s="114"/>
      <c r="I14" s="114"/>
      <c r="J14" s="114"/>
      <c r="K14" s="114"/>
      <c r="L14" s="114"/>
      <c r="M14" s="114"/>
    </row>
    <row r="15" spans="1:13" ht="14.5" x14ac:dyDescent="0.25">
      <c r="A15" s="213" t="s">
        <v>39</v>
      </c>
      <c r="B15" s="214"/>
      <c r="C15" s="214"/>
      <c r="D15" s="214"/>
      <c r="E15" s="214"/>
      <c r="F15" s="214"/>
      <c r="G15" s="214"/>
      <c r="H15" s="214"/>
      <c r="I15" s="214"/>
      <c r="J15" s="214"/>
      <c r="K15" s="214"/>
      <c r="L15" s="214"/>
      <c r="M15" s="214"/>
    </row>
    <row r="16" spans="1:13" ht="15" x14ac:dyDescent="0.4">
      <c r="A16" s="115"/>
      <c r="B16" s="115"/>
      <c r="C16" s="115"/>
      <c r="D16" s="115"/>
      <c r="E16" s="114"/>
      <c r="F16" s="114"/>
      <c r="G16" s="114"/>
      <c r="H16" s="114"/>
      <c r="I16" s="114"/>
      <c r="J16" s="114"/>
      <c r="K16" s="114"/>
      <c r="L16" s="114"/>
      <c r="M16" s="114"/>
    </row>
    <row r="17" spans="1:13" ht="15" x14ac:dyDescent="0.4">
      <c r="A17" s="115"/>
      <c r="B17" s="115"/>
      <c r="C17" s="115"/>
      <c r="D17" s="115"/>
      <c r="E17" s="114"/>
      <c r="F17" s="114"/>
      <c r="G17" s="114"/>
      <c r="H17" s="114"/>
      <c r="I17" s="114"/>
      <c r="J17" s="114"/>
      <c r="K17" s="114"/>
      <c r="L17" s="114"/>
      <c r="M17" s="114"/>
    </row>
    <row r="18" spans="1:13" ht="15" x14ac:dyDescent="0.4">
      <c r="A18" s="115"/>
      <c r="B18" s="115"/>
      <c r="C18" s="115"/>
      <c r="D18" s="43" t="s">
        <v>40</v>
      </c>
      <c r="E18" s="150">
        <f>SUM(Coordination!F26:F35)</f>
        <v>0</v>
      </c>
      <c r="F18" s="69" t="s">
        <v>41</v>
      </c>
      <c r="G18" s="114"/>
      <c r="H18" s="114"/>
      <c r="I18" s="114"/>
      <c r="J18" s="114"/>
      <c r="K18" s="114"/>
      <c r="L18" s="114"/>
      <c r="M18" s="114"/>
    </row>
    <row r="19" spans="1:13" ht="15" x14ac:dyDescent="0.4">
      <c r="A19" s="115"/>
      <c r="B19" s="115"/>
      <c r="C19" s="115"/>
      <c r="D19" s="119"/>
      <c r="E19" s="114"/>
      <c r="F19" s="114"/>
      <c r="G19" s="114"/>
      <c r="H19" s="114"/>
      <c r="I19" s="114"/>
      <c r="J19" s="114"/>
      <c r="K19" s="114"/>
      <c r="L19" s="114"/>
      <c r="M19" s="114"/>
    </row>
    <row r="20" spans="1:13" ht="25" customHeight="1" x14ac:dyDescent="0.4">
      <c r="A20" s="198" t="s">
        <v>6</v>
      </c>
      <c r="B20" s="198"/>
      <c r="C20" s="116"/>
      <c r="D20" s="117"/>
      <c r="E20" s="114"/>
      <c r="F20" s="114"/>
      <c r="G20" s="114"/>
      <c r="H20" s="114"/>
      <c r="I20" s="114"/>
      <c r="J20" s="114"/>
      <c r="K20" s="114"/>
      <c r="L20" s="114"/>
      <c r="M20" s="114"/>
    </row>
    <row r="21" spans="1:13" ht="55.5" customHeight="1" x14ac:dyDescent="0.4">
      <c r="A21" s="57" t="s">
        <v>42</v>
      </c>
      <c r="B21" s="118">
        <f>SUM(E26:E35)/1000</f>
        <v>0</v>
      </c>
      <c r="C21" s="201" t="s">
        <v>43</v>
      </c>
      <c r="D21" s="201"/>
      <c r="E21" s="201"/>
      <c r="F21" s="201"/>
      <c r="G21" s="114"/>
      <c r="H21" s="114"/>
      <c r="I21" s="114"/>
      <c r="J21" s="114"/>
      <c r="K21" s="114"/>
      <c r="L21" s="114"/>
      <c r="M21" s="114"/>
    </row>
    <row r="22" spans="1:13" ht="15.65" customHeight="1" x14ac:dyDescent="0.4">
      <c r="A22" s="120"/>
      <c r="B22" s="116"/>
      <c r="C22" s="58"/>
      <c r="D22" s="58"/>
      <c r="E22" s="58"/>
      <c r="F22" s="58"/>
      <c r="G22" s="114"/>
      <c r="H22" s="114"/>
      <c r="I22" s="114"/>
      <c r="J22" s="114"/>
      <c r="K22" s="114"/>
      <c r="L22" s="114"/>
      <c r="M22" s="114"/>
    </row>
    <row r="23" spans="1:13" ht="15" x14ac:dyDescent="0.4">
      <c r="A23" s="215" t="s">
        <v>44</v>
      </c>
      <c r="B23" s="215"/>
      <c r="C23" s="215"/>
      <c r="D23" s="215"/>
      <c r="E23" s="215"/>
      <c r="F23" s="215"/>
      <c r="G23" s="114"/>
      <c r="H23" s="114"/>
      <c r="I23" s="114"/>
      <c r="J23" s="114"/>
      <c r="K23" s="114"/>
      <c r="L23" s="114"/>
      <c r="M23" s="114"/>
    </row>
    <row r="24" spans="1:13" ht="45" customHeight="1" x14ac:dyDescent="0.4">
      <c r="A24" s="114"/>
      <c r="B24" s="114"/>
      <c r="C24" s="114"/>
      <c r="D24" s="114"/>
      <c r="E24" s="205"/>
      <c r="F24" s="205"/>
      <c r="G24" s="114"/>
      <c r="H24" s="114"/>
      <c r="I24" s="114"/>
      <c r="J24" s="114"/>
      <c r="K24" s="114"/>
      <c r="L24" s="114"/>
      <c r="M24" s="114"/>
    </row>
    <row r="25" spans="1:13" ht="76.5" customHeight="1" x14ac:dyDescent="0.25">
      <c r="A25" s="43" t="s">
        <v>45</v>
      </c>
      <c r="B25" s="43" t="s">
        <v>12</v>
      </c>
      <c r="C25" s="43" t="s">
        <v>46</v>
      </c>
      <c r="D25" s="43" t="s">
        <v>47</v>
      </c>
      <c r="E25" s="43" t="s">
        <v>48</v>
      </c>
      <c r="F25" s="43" t="s">
        <v>49</v>
      </c>
    </row>
    <row r="26" spans="1:13" s="7" customFormat="1" ht="40" customHeight="1" x14ac:dyDescent="0.35">
      <c r="A26" s="183"/>
      <c r="B26" s="44"/>
      <c r="C26" s="44"/>
      <c r="D26" s="44"/>
      <c r="E26" s="179"/>
      <c r="F26" s="108">
        <f>IF((Coordination!E26/1000*40)&gt;1000,1000,(Coordination!E26/1000*40))</f>
        <v>0</v>
      </c>
    </row>
    <row r="27" spans="1:13" s="7" customFormat="1" ht="30" customHeight="1" x14ac:dyDescent="0.35">
      <c r="A27" s="184"/>
      <c r="B27" s="44"/>
      <c r="C27" s="44"/>
      <c r="D27" s="44"/>
      <c r="E27" s="44"/>
      <c r="F27" s="108">
        <f>IF((Coordination!E27/1000*40)&gt;1000,1000,(Coordination!E27/1000*40))</f>
        <v>0</v>
      </c>
    </row>
    <row r="28" spans="1:13" s="7" customFormat="1" ht="37.5" customHeight="1" x14ac:dyDescent="0.35">
      <c r="A28" s="184"/>
      <c r="B28" s="44"/>
      <c r="C28" s="44"/>
      <c r="D28" s="44"/>
      <c r="E28" s="44"/>
      <c r="F28" s="108">
        <f>IF((Coordination!E28/1000*40)&gt;1000,1000,(Coordination!E28/1000*40))</f>
        <v>0</v>
      </c>
    </row>
    <row r="29" spans="1:13" s="7" customFormat="1" ht="25.5" customHeight="1" x14ac:dyDescent="0.35">
      <c r="A29" s="184"/>
      <c r="B29" s="44"/>
      <c r="C29" s="44"/>
      <c r="D29" s="44"/>
      <c r="E29" s="44"/>
      <c r="F29" s="108">
        <f>IF((Coordination!E29/1000*40)&gt;1000,1000,(Coordination!E29/1000*40))</f>
        <v>0</v>
      </c>
    </row>
    <row r="30" spans="1:13" s="7" customFormat="1" ht="25.5" customHeight="1" x14ac:dyDescent="0.35">
      <c r="A30" s="184"/>
      <c r="B30" s="44"/>
      <c r="C30" s="44"/>
      <c r="D30" s="44"/>
      <c r="E30" s="44"/>
      <c r="F30" s="108">
        <f>IF((Coordination!E30/1000*40)&gt;1000,1000,(Coordination!E30/1000*40))</f>
        <v>0</v>
      </c>
    </row>
    <row r="31" spans="1:13" s="7" customFormat="1" ht="25.5" customHeight="1" x14ac:dyDescent="0.35">
      <c r="A31" s="184"/>
      <c r="B31" s="44"/>
      <c r="C31" s="44"/>
      <c r="D31" s="44"/>
      <c r="E31" s="44"/>
      <c r="F31" s="108">
        <f>IF((Coordination!E31/1000*40)&gt;1000,1000,(Coordination!E31/1000*40))</f>
        <v>0</v>
      </c>
    </row>
    <row r="32" spans="1:13" s="7" customFormat="1" ht="25.5" customHeight="1" x14ac:dyDescent="0.35">
      <c r="A32" s="184"/>
      <c r="B32" s="44"/>
      <c r="C32" s="44"/>
      <c r="D32" s="44"/>
      <c r="E32" s="44"/>
      <c r="F32" s="108">
        <f>IF((Coordination!E32/1000*40)&gt;1000,1000,(Coordination!E32/1000*40))</f>
        <v>0</v>
      </c>
    </row>
    <row r="33" spans="1:6" s="7" customFormat="1" ht="25.5" customHeight="1" x14ac:dyDescent="0.35">
      <c r="A33" s="184"/>
      <c r="B33" s="44"/>
      <c r="C33" s="44"/>
      <c r="D33" s="44"/>
      <c r="E33" s="44"/>
      <c r="F33" s="108">
        <f>IF((Coordination!E33/1000*40)&gt;1000,1000,(Coordination!E33/1000*40))</f>
        <v>0</v>
      </c>
    </row>
    <row r="34" spans="1:6" s="7" customFormat="1" ht="25.5" customHeight="1" x14ac:dyDescent="0.35">
      <c r="A34" s="184"/>
      <c r="B34" s="44"/>
      <c r="C34" s="44"/>
      <c r="D34" s="44"/>
      <c r="E34" s="44"/>
      <c r="F34" s="108">
        <f>IF((Coordination!E34/1000*40)&gt;1000,1000,(Coordination!E34/1000*40))</f>
        <v>0</v>
      </c>
    </row>
    <row r="35" spans="1:6" s="7" customFormat="1" ht="25.5" customHeight="1" thickBot="1" x14ac:dyDescent="0.4">
      <c r="A35" s="184"/>
      <c r="B35" s="44"/>
      <c r="C35" s="44"/>
      <c r="D35" s="44"/>
      <c r="E35" s="44"/>
      <c r="F35" s="108">
        <f>IF((Coordination!E35/1000*40)&gt;1000,1000,(Coordination!E35/1000*40))</f>
        <v>0</v>
      </c>
    </row>
    <row r="36" spans="1:6" s="7" customFormat="1" ht="25.5" customHeight="1" x14ac:dyDescent="0.35">
      <c r="A36" s="110"/>
      <c r="B36" s="111"/>
      <c r="C36" s="111"/>
      <c r="D36" s="111"/>
      <c r="E36" s="111"/>
      <c r="F36" s="111"/>
    </row>
    <row r="37" spans="1:6" s="7" customFormat="1" ht="25.5" customHeight="1" x14ac:dyDescent="0.35"/>
    <row r="38" spans="1:6" s="7" customFormat="1" ht="25.5" customHeight="1" x14ac:dyDescent="0.35"/>
    <row r="39" spans="1:6" s="7" customFormat="1" ht="25.5" customHeight="1" x14ac:dyDescent="0.35"/>
    <row r="40" spans="1:6" s="7" customFormat="1" ht="25.5" customHeight="1" x14ac:dyDescent="0.35"/>
    <row r="41" spans="1:6" s="7" customFormat="1" ht="25.5" customHeight="1" x14ac:dyDescent="0.35"/>
    <row r="42" spans="1:6" s="7" customFormat="1" ht="25.5" customHeight="1" x14ac:dyDescent="0.35"/>
    <row r="43" spans="1:6" s="7" customFormat="1" ht="25.5" customHeight="1" x14ac:dyDescent="0.35"/>
    <row r="44" spans="1:6" s="7" customFormat="1" ht="25.5" customHeight="1" x14ac:dyDescent="0.35"/>
    <row r="45" spans="1:6" s="7" customFormat="1" ht="25.5" customHeight="1" x14ac:dyDescent="0.35"/>
    <row r="46" spans="1:6" s="7" customFormat="1" ht="25.5" customHeight="1" x14ac:dyDescent="0.35"/>
    <row r="47" spans="1:6" s="7" customFormat="1" ht="25.5" customHeight="1" x14ac:dyDescent="0.35"/>
    <row r="48" spans="1:6" s="7" customFormat="1" ht="25.5" customHeight="1" x14ac:dyDescent="0.35"/>
    <row r="49" s="7" customFormat="1" ht="25.5" customHeight="1" x14ac:dyDescent="0.35"/>
    <row r="50" s="7" customFormat="1" ht="25.5" customHeight="1" x14ac:dyDescent="0.35"/>
    <row r="51" s="7" customFormat="1" ht="25.5" customHeight="1" x14ac:dyDescent="0.35"/>
    <row r="52" s="7" customFormat="1" ht="25.5" customHeight="1" x14ac:dyDescent="0.35"/>
    <row r="53" s="7" customFormat="1" ht="25.5" customHeight="1" x14ac:dyDescent="0.35"/>
    <row r="54" s="7" customFormat="1" ht="25.5" customHeight="1" x14ac:dyDescent="0.35"/>
    <row r="55" s="7" customFormat="1" ht="25.5" customHeight="1" x14ac:dyDescent="0.35"/>
    <row r="56" s="7" customFormat="1" ht="25.5" customHeight="1" x14ac:dyDescent="0.35"/>
    <row r="57" s="7" customFormat="1" ht="25.5" customHeight="1" x14ac:dyDescent="0.35"/>
    <row r="58" s="7" customFormat="1" ht="25.5" customHeight="1" x14ac:dyDescent="0.35"/>
    <row r="59" s="7" customFormat="1" ht="25.5" customHeight="1" x14ac:dyDescent="0.35"/>
    <row r="60" s="7" customFormat="1" ht="25.5" customHeight="1" x14ac:dyDescent="0.35"/>
    <row r="61" s="7" customFormat="1" ht="25.5" customHeight="1" x14ac:dyDescent="0.35"/>
    <row r="62" s="7" customFormat="1" ht="25.5" customHeight="1" x14ac:dyDescent="0.35"/>
    <row r="63" s="7" customFormat="1" ht="25.5" customHeight="1" x14ac:dyDescent="0.35"/>
    <row r="64" s="7" customFormat="1" ht="25.5" customHeight="1" x14ac:dyDescent="0.35"/>
    <row r="65" spans="1:4" s="7" customFormat="1" ht="25.5" customHeight="1" x14ac:dyDescent="0.35"/>
    <row r="66" spans="1:4" s="7" customFormat="1" ht="25.5" customHeight="1" x14ac:dyDescent="0.35"/>
    <row r="67" spans="1:4" s="7" customFormat="1" ht="25.5" customHeight="1" x14ac:dyDescent="0.35"/>
    <row r="68" spans="1:4" s="7" customFormat="1" x14ac:dyDescent="0.35"/>
    <row r="69" spans="1:4" s="7" customFormat="1" x14ac:dyDescent="0.35"/>
    <row r="70" spans="1:4" x14ac:dyDescent="0.25">
      <c r="A70" s="7"/>
      <c r="B70" s="7"/>
      <c r="C70" s="7"/>
      <c r="D70" s="7"/>
    </row>
    <row r="71" spans="1:4" x14ac:dyDescent="0.25">
      <c r="A71" s="7"/>
      <c r="B71" s="7"/>
      <c r="C71" s="7"/>
      <c r="D71" s="7"/>
    </row>
    <row r="72" spans="1:4" x14ac:dyDescent="0.25">
      <c r="A72" s="7"/>
      <c r="B72" s="7"/>
      <c r="C72" s="7"/>
      <c r="D72" s="7"/>
    </row>
  </sheetData>
  <sheetProtection sheet="1" objects="1" scenarios="1"/>
  <mergeCells count="7">
    <mergeCell ref="A13:F13"/>
    <mergeCell ref="E1:G1"/>
    <mergeCell ref="A15:M15"/>
    <mergeCell ref="A23:F23"/>
    <mergeCell ref="E24:F24"/>
    <mergeCell ref="C21:F21"/>
    <mergeCell ref="A20:B20"/>
  </mergeCells>
  <dataValidations count="1">
    <dataValidation type="list" allowBlank="1" showInputMessage="1" showErrorMessage="1" sqref="A36:A69" xr:uid="{AF871072-1F64-4782-A138-2A0EDB74330E}">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0BBE2-9D5F-4A3A-BF61-C8B1A6585E96}">
  <sheetPr>
    <tabColor rgb="FF3B1962"/>
    <pageSetUpPr fitToPage="1"/>
  </sheetPr>
  <dimension ref="A1:J227"/>
  <sheetViews>
    <sheetView showGridLines="0" topLeftCell="A22" zoomScale="85" zoomScaleNormal="85" workbookViewId="0">
      <selection activeCell="C27" sqref="C27"/>
    </sheetView>
  </sheetViews>
  <sheetFormatPr baseColWidth="10" defaultColWidth="10.81640625" defaultRowHeight="13.5" x14ac:dyDescent="0.25"/>
  <cols>
    <col min="1" max="1" width="38.26953125" style="17" customWidth="1"/>
    <col min="2" max="2" width="57.81640625" style="17" customWidth="1"/>
    <col min="3" max="3" width="32" style="17" customWidth="1"/>
    <col min="4" max="4" width="28.90625" style="17" customWidth="1"/>
    <col min="5" max="5" width="6.81640625" style="17" customWidth="1"/>
    <col min="6" max="6" width="7.1796875" style="17" customWidth="1"/>
    <col min="7" max="16384" width="10.81640625" style="17"/>
  </cols>
  <sheetData>
    <row r="1" spans="1:10" ht="20.149999999999999" customHeight="1" x14ac:dyDescent="0.4">
      <c r="A1" s="49"/>
      <c r="B1" s="49"/>
      <c r="C1" s="212"/>
      <c r="D1" s="212"/>
      <c r="E1" s="35"/>
      <c r="F1" s="36"/>
    </row>
    <row r="2" spans="1:10" ht="16.5" x14ac:dyDescent="0.45">
      <c r="A2" s="49"/>
      <c r="B2" s="181" t="s">
        <v>2</v>
      </c>
      <c r="C2" s="165" t="s">
        <v>3</v>
      </c>
      <c r="D2" s="67"/>
      <c r="E2" s="68"/>
    </row>
    <row r="3" spans="1:10" ht="15" x14ac:dyDescent="0.4">
      <c r="A3" s="49"/>
      <c r="B3" s="49"/>
    </row>
    <row r="4" spans="1:10" ht="15" x14ac:dyDescent="0.4">
      <c r="A4" s="49"/>
      <c r="B4" s="49"/>
    </row>
    <row r="5" spans="1:10" ht="15" x14ac:dyDescent="0.4">
      <c r="A5" s="70"/>
      <c r="B5" s="70"/>
      <c r="C5" s="49"/>
    </row>
    <row r="6" spans="1:10" ht="15" x14ac:dyDescent="0.4">
      <c r="A6" s="70"/>
      <c r="B6" s="70"/>
      <c r="C6" s="49"/>
    </row>
    <row r="7" spans="1:10" ht="15" x14ac:dyDescent="0.4">
      <c r="A7" s="70"/>
      <c r="B7" s="70"/>
      <c r="C7" s="49"/>
    </row>
    <row r="8" spans="1:10" ht="15" x14ac:dyDescent="0.4">
      <c r="A8" s="49"/>
      <c r="B8" s="70"/>
      <c r="C8" s="49"/>
    </row>
    <row r="9" spans="1:10" ht="15" x14ac:dyDescent="0.4">
      <c r="A9" s="49"/>
      <c r="B9" s="70"/>
      <c r="C9" s="49"/>
    </row>
    <row r="10" spans="1:10" ht="15" x14ac:dyDescent="0.4">
      <c r="A10" s="49"/>
      <c r="B10" s="70"/>
      <c r="C10" s="49"/>
    </row>
    <row r="11" spans="1:10" ht="15" x14ac:dyDescent="0.4">
      <c r="A11" s="49"/>
      <c r="B11" s="49"/>
      <c r="C11" s="49"/>
    </row>
    <row r="12" spans="1:10" ht="20" x14ac:dyDescent="0.25">
      <c r="A12" s="196" t="s">
        <v>50</v>
      </c>
      <c r="B12" s="197"/>
      <c r="C12" s="197"/>
    </row>
    <row r="13" spans="1:10" ht="15" x14ac:dyDescent="0.4">
      <c r="A13" s="114"/>
      <c r="B13" s="114"/>
      <c r="C13" s="114"/>
      <c r="D13" s="114"/>
      <c r="E13" s="114"/>
      <c r="F13" s="114"/>
      <c r="G13" s="114"/>
      <c r="H13" s="114"/>
      <c r="I13" s="114"/>
      <c r="J13" s="114"/>
    </row>
    <row r="14" spans="1:10" ht="33.5" customHeight="1" x14ac:dyDescent="0.25">
      <c r="A14" s="216" t="s">
        <v>260</v>
      </c>
      <c r="B14" s="214"/>
      <c r="C14" s="214"/>
      <c r="D14" s="214"/>
      <c r="E14" s="214"/>
      <c r="F14" s="214"/>
      <c r="G14" s="214"/>
      <c r="H14" s="214"/>
      <c r="I14" s="214"/>
      <c r="J14" s="214"/>
    </row>
    <row r="15" spans="1:10" ht="15" x14ac:dyDescent="0.4">
      <c r="A15" s="115"/>
      <c r="B15" s="115"/>
      <c r="C15" s="114"/>
      <c r="D15" s="114"/>
      <c r="E15" s="114"/>
      <c r="F15" s="114"/>
      <c r="G15" s="114"/>
      <c r="H15" s="114"/>
      <c r="I15" s="114"/>
      <c r="J15" s="114"/>
    </row>
    <row r="16" spans="1:10" ht="15" x14ac:dyDescent="0.4">
      <c r="A16" s="115"/>
      <c r="B16" s="115"/>
      <c r="C16" s="168" t="s">
        <v>51</v>
      </c>
      <c r="D16" s="114"/>
      <c r="E16" s="114"/>
      <c r="F16" s="114"/>
      <c r="G16" s="114"/>
      <c r="H16" s="114"/>
      <c r="I16" s="114"/>
      <c r="J16" s="114"/>
    </row>
    <row r="17" spans="1:10" ht="15" x14ac:dyDescent="0.4">
      <c r="A17" s="115"/>
      <c r="B17" s="115"/>
      <c r="C17" s="175">
        <f>((B20*60)*50%)</f>
        <v>0</v>
      </c>
      <c r="D17" s="114"/>
      <c r="E17" s="114"/>
      <c r="F17" s="114"/>
      <c r="G17" s="114"/>
      <c r="H17" s="114"/>
      <c r="I17" s="114"/>
      <c r="J17" s="114"/>
    </row>
    <row r="18" spans="1:10" ht="15" x14ac:dyDescent="0.4">
      <c r="A18" s="115"/>
      <c r="B18" s="115"/>
      <c r="C18" s="114"/>
      <c r="D18" s="114"/>
      <c r="E18" s="114"/>
      <c r="F18" s="114"/>
      <c r="G18" s="114"/>
      <c r="H18" s="114"/>
      <c r="I18" s="114"/>
      <c r="J18" s="114"/>
    </row>
    <row r="19" spans="1:10" ht="25" customHeight="1" x14ac:dyDescent="0.4">
      <c r="A19" s="198" t="s">
        <v>6</v>
      </c>
      <c r="B19" s="198"/>
      <c r="C19" s="114"/>
      <c r="D19" s="114"/>
      <c r="E19" s="114"/>
      <c r="F19" s="114"/>
      <c r="G19" s="114"/>
      <c r="H19" s="114"/>
      <c r="I19" s="114"/>
      <c r="J19" s="114"/>
    </row>
    <row r="20" spans="1:10" ht="55.5" customHeight="1" x14ac:dyDescent="0.4">
      <c r="A20" s="57" t="s">
        <v>52</v>
      </c>
      <c r="B20" s="118">
        <f>SUM(C25:C190)/1000</f>
        <v>0</v>
      </c>
      <c r="C20" s="58"/>
      <c r="D20" s="114"/>
      <c r="E20" s="114"/>
      <c r="F20" s="114"/>
      <c r="G20" s="114"/>
      <c r="H20" s="114"/>
      <c r="I20" s="114"/>
      <c r="J20" s="114"/>
    </row>
    <row r="21" spans="1:10" ht="15.65" customHeight="1" x14ac:dyDescent="0.4">
      <c r="A21" s="120"/>
      <c r="B21" s="116"/>
      <c r="C21" s="58"/>
      <c r="D21" s="114"/>
      <c r="E21" s="114"/>
      <c r="F21" s="114"/>
      <c r="G21" s="114"/>
      <c r="H21" s="114"/>
      <c r="I21" s="114"/>
      <c r="J21" s="114"/>
    </row>
    <row r="22" spans="1:10" ht="76" customHeight="1" x14ac:dyDescent="0.4">
      <c r="A22" s="214" t="s">
        <v>259</v>
      </c>
      <c r="B22" s="217"/>
      <c r="C22" s="217"/>
      <c r="D22" s="114"/>
      <c r="E22" s="114"/>
      <c r="F22" s="114"/>
      <c r="G22" s="114"/>
      <c r="H22" s="114"/>
      <c r="I22" s="114"/>
      <c r="J22" s="114"/>
    </row>
    <row r="23" spans="1:10" ht="45" customHeight="1" x14ac:dyDescent="0.4">
      <c r="A23" s="114"/>
      <c r="B23" s="114"/>
      <c r="C23" s="157"/>
      <c r="D23" s="114"/>
      <c r="E23" s="114"/>
      <c r="F23" s="114"/>
      <c r="G23" s="114"/>
      <c r="H23" s="114"/>
      <c r="I23" s="114"/>
      <c r="J23" s="114"/>
    </row>
    <row r="24" spans="1:10" ht="76.5" customHeight="1" x14ac:dyDescent="0.25">
      <c r="A24" s="43" t="s">
        <v>45</v>
      </c>
      <c r="B24" s="43" t="s">
        <v>53</v>
      </c>
      <c r="C24" s="43" t="s">
        <v>54</v>
      </c>
    </row>
    <row r="25" spans="1:10" s="7" customFormat="1" ht="40" customHeight="1" x14ac:dyDescent="0.35">
      <c r="A25" s="184"/>
      <c r="B25" s="44"/>
      <c r="C25" s="44"/>
    </row>
    <row r="26" spans="1:10" s="7" customFormat="1" ht="30" customHeight="1" x14ac:dyDescent="0.35">
      <c r="A26" s="184"/>
      <c r="B26" s="44"/>
      <c r="C26" s="44"/>
    </row>
    <row r="27" spans="1:10" s="7" customFormat="1" ht="37.5" customHeight="1" x14ac:dyDescent="0.35">
      <c r="A27" s="184"/>
      <c r="B27" s="44"/>
      <c r="C27" s="44"/>
    </row>
    <row r="28" spans="1:10" s="7" customFormat="1" ht="25.5" customHeight="1" x14ac:dyDescent="0.35">
      <c r="A28" s="184"/>
      <c r="B28" s="44"/>
      <c r="C28" s="44"/>
    </row>
    <row r="29" spans="1:10" s="7" customFormat="1" ht="25.5" customHeight="1" x14ac:dyDescent="0.35">
      <c r="A29" s="184"/>
      <c r="B29" s="44"/>
      <c r="C29" s="44"/>
    </row>
    <row r="30" spans="1:10" s="7" customFormat="1" ht="25.5" customHeight="1" x14ac:dyDescent="0.35">
      <c r="A30" s="184"/>
      <c r="B30" s="44"/>
      <c r="C30" s="44"/>
    </row>
    <row r="31" spans="1:10" s="7" customFormat="1" ht="25.5" customHeight="1" x14ac:dyDescent="0.35">
      <c r="A31" s="184"/>
      <c r="B31" s="44"/>
      <c r="C31" s="44"/>
    </row>
    <row r="32" spans="1:10" s="7" customFormat="1" ht="25.5" customHeight="1" x14ac:dyDescent="0.35">
      <c r="A32" s="184"/>
      <c r="B32" s="44"/>
      <c r="C32" s="44"/>
    </row>
    <row r="33" spans="1:3" s="7" customFormat="1" ht="25.5" customHeight="1" x14ac:dyDescent="0.35">
      <c r="A33" s="184"/>
      <c r="B33" s="44"/>
      <c r="C33" s="44"/>
    </row>
    <row r="34" spans="1:3" s="7" customFormat="1" ht="25.5" customHeight="1" x14ac:dyDescent="0.35">
      <c r="A34" s="184"/>
      <c r="B34" s="44"/>
      <c r="C34" s="44"/>
    </row>
    <row r="35" spans="1:3" s="7" customFormat="1" ht="25.5" customHeight="1" x14ac:dyDescent="0.35">
      <c r="A35" s="184"/>
      <c r="B35" s="44"/>
      <c r="C35" s="44"/>
    </row>
    <row r="36" spans="1:3" s="7" customFormat="1" ht="25.5" customHeight="1" x14ac:dyDescent="0.35">
      <c r="A36" s="184"/>
      <c r="B36" s="44"/>
      <c r="C36" s="44"/>
    </row>
    <row r="37" spans="1:3" s="7" customFormat="1" ht="25.5" customHeight="1" x14ac:dyDescent="0.35">
      <c r="A37" s="184"/>
      <c r="B37" s="44"/>
      <c r="C37" s="44"/>
    </row>
    <row r="38" spans="1:3" s="7" customFormat="1" ht="25.5" customHeight="1" x14ac:dyDescent="0.35">
      <c r="A38" s="184"/>
      <c r="B38" s="44"/>
      <c r="C38" s="44"/>
    </row>
    <row r="39" spans="1:3" s="7" customFormat="1" ht="25.5" customHeight="1" x14ac:dyDescent="0.35">
      <c r="A39" s="184"/>
      <c r="B39" s="44"/>
      <c r="C39" s="44"/>
    </row>
    <row r="40" spans="1:3" s="7" customFormat="1" ht="25.5" customHeight="1" x14ac:dyDescent="0.35">
      <c r="A40" s="184"/>
      <c r="B40" s="44"/>
      <c r="C40" s="44"/>
    </row>
    <row r="41" spans="1:3" s="7" customFormat="1" ht="25.5" customHeight="1" x14ac:dyDescent="0.35">
      <c r="A41" s="184"/>
      <c r="B41" s="44"/>
      <c r="C41" s="44"/>
    </row>
    <row r="42" spans="1:3" s="7" customFormat="1" ht="25.5" customHeight="1" x14ac:dyDescent="0.35">
      <c r="A42" s="184"/>
      <c r="B42" s="44"/>
      <c r="C42" s="44"/>
    </row>
    <row r="43" spans="1:3" s="7" customFormat="1" ht="25.5" customHeight="1" x14ac:dyDescent="0.35">
      <c r="A43" s="184"/>
      <c r="B43" s="44"/>
      <c r="C43" s="44"/>
    </row>
    <row r="44" spans="1:3" s="7" customFormat="1" ht="25.5" customHeight="1" x14ac:dyDescent="0.35">
      <c r="A44" s="184"/>
      <c r="B44" s="44"/>
      <c r="C44" s="44"/>
    </row>
    <row r="45" spans="1:3" s="7" customFormat="1" ht="25.5" customHeight="1" x14ac:dyDescent="0.35">
      <c r="A45" s="184"/>
      <c r="B45" s="44"/>
      <c r="C45" s="44"/>
    </row>
    <row r="46" spans="1:3" s="7" customFormat="1" ht="25.5" customHeight="1" x14ac:dyDescent="0.35">
      <c r="A46" s="184"/>
      <c r="B46" s="44"/>
      <c r="C46" s="44"/>
    </row>
    <row r="47" spans="1:3" s="7" customFormat="1" ht="25.5" customHeight="1" x14ac:dyDescent="0.35">
      <c r="A47" s="184"/>
      <c r="B47" s="44"/>
      <c r="C47" s="44"/>
    </row>
    <row r="48" spans="1:3" s="7" customFormat="1" ht="25.5" customHeight="1" x14ac:dyDescent="0.35">
      <c r="A48" s="184"/>
      <c r="B48" s="44"/>
      <c r="C48" s="44"/>
    </row>
    <row r="49" spans="1:3" s="7" customFormat="1" ht="25.5" customHeight="1" x14ac:dyDescent="0.35">
      <c r="A49" s="184"/>
      <c r="B49" s="44"/>
      <c r="C49" s="44"/>
    </row>
    <row r="50" spans="1:3" s="7" customFormat="1" ht="25.5" customHeight="1" x14ac:dyDescent="0.35">
      <c r="A50" s="184"/>
      <c r="B50" s="44"/>
      <c r="C50" s="44"/>
    </row>
    <row r="51" spans="1:3" s="7" customFormat="1" ht="25.5" customHeight="1" x14ac:dyDescent="0.35">
      <c r="A51" s="184"/>
      <c r="B51" s="44"/>
      <c r="C51" s="44"/>
    </row>
    <row r="52" spans="1:3" s="7" customFormat="1" ht="25.5" customHeight="1" x14ac:dyDescent="0.35">
      <c r="A52" s="184"/>
      <c r="B52" s="44"/>
      <c r="C52" s="44"/>
    </row>
    <row r="53" spans="1:3" s="7" customFormat="1" ht="25.5" customHeight="1" x14ac:dyDescent="0.35">
      <c r="A53" s="184"/>
      <c r="B53" s="44"/>
      <c r="C53" s="44"/>
    </row>
    <row r="54" spans="1:3" s="7" customFormat="1" ht="25.5" customHeight="1" x14ac:dyDescent="0.35">
      <c r="A54" s="184"/>
      <c r="B54" s="44"/>
      <c r="C54" s="44"/>
    </row>
    <row r="55" spans="1:3" s="7" customFormat="1" ht="25.5" customHeight="1" x14ac:dyDescent="0.35">
      <c r="A55" s="184"/>
      <c r="B55" s="44"/>
      <c r="C55" s="44"/>
    </row>
    <row r="56" spans="1:3" s="7" customFormat="1" ht="25.5" customHeight="1" x14ac:dyDescent="0.35">
      <c r="A56" s="184"/>
      <c r="B56" s="44"/>
      <c r="C56" s="44"/>
    </row>
    <row r="57" spans="1:3" s="7" customFormat="1" ht="25.5" customHeight="1" x14ac:dyDescent="0.35">
      <c r="A57" s="184"/>
      <c r="B57" s="44"/>
      <c r="C57" s="44"/>
    </row>
    <row r="58" spans="1:3" s="7" customFormat="1" ht="25.5" customHeight="1" x14ac:dyDescent="0.35">
      <c r="A58" s="184"/>
      <c r="B58" s="44"/>
      <c r="C58" s="44"/>
    </row>
    <row r="59" spans="1:3" s="7" customFormat="1" ht="25.5" customHeight="1" x14ac:dyDescent="0.35">
      <c r="A59" s="184"/>
      <c r="B59" s="44"/>
      <c r="C59" s="44"/>
    </row>
    <row r="60" spans="1:3" s="7" customFormat="1" ht="25.5" customHeight="1" x14ac:dyDescent="0.35">
      <c r="A60" s="184"/>
      <c r="B60" s="44"/>
      <c r="C60" s="44"/>
    </row>
    <row r="61" spans="1:3" s="7" customFormat="1" ht="25.5" customHeight="1" x14ac:dyDescent="0.35">
      <c r="A61" s="184"/>
      <c r="B61" s="44"/>
      <c r="C61" s="44"/>
    </row>
    <row r="62" spans="1:3" s="7" customFormat="1" ht="25.5" customHeight="1" x14ac:dyDescent="0.35">
      <c r="A62" s="184"/>
      <c r="B62" s="44"/>
      <c r="C62" s="44"/>
    </row>
    <row r="63" spans="1:3" s="7" customFormat="1" ht="25.5" customHeight="1" x14ac:dyDescent="0.35">
      <c r="A63" s="184"/>
      <c r="B63" s="44"/>
      <c r="C63" s="44"/>
    </row>
    <row r="64" spans="1:3" s="7" customFormat="1" ht="25.5" customHeight="1" x14ac:dyDescent="0.35">
      <c r="A64" s="184"/>
      <c r="B64" s="44"/>
      <c r="C64" s="44"/>
    </row>
    <row r="65" spans="1:3" s="7" customFormat="1" ht="25.5" customHeight="1" x14ac:dyDescent="0.35">
      <c r="A65" s="184"/>
      <c r="B65" s="44"/>
      <c r="C65" s="44"/>
    </row>
    <row r="66" spans="1:3" s="7" customFormat="1" ht="25.5" customHeight="1" x14ac:dyDescent="0.35">
      <c r="A66" s="184"/>
      <c r="B66" s="44"/>
      <c r="C66" s="44"/>
    </row>
    <row r="67" spans="1:3" s="7" customFormat="1" ht="25.5" customHeight="1" x14ac:dyDescent="0.35">
      <c r="A67" s="184"/>
      <c r="B67" s="44"/>
      <c r="C67" s="44"/>
    </row>
    <row r="68" spans="1:3" s="7" customFormat="1" ht="25.5" customHeight="1" x14ac:dyDescent="0.35">
      <c r="A68" s="184"/>
      <c r="B68" s="44"/>
      <c r="C68" s="44"/>
    </row>
    <row r="69" spans="1:3" s="7" customFormat="1" ht="25.5" customHeight="1" x14ac:dyDescent="0.35">
      <c r="A69" s="184"/>
      <c r="B69" s="44"/>
      <c r="C69" s="44"/>
    </row>
    <row r="70" spans="1:3" s="7" customFormat="1" ht="25.5" customHeight="1" x14ac:dyDescent="0.35">
      <c r="A70" s="184"/>
      <c r="B70" s="44"/>
      <c r="C70" s="44"/>
    </row>
    <row r="71" spans="1:3" s="7" customFormat="1" ht="25.5" customHeight="1" x14ac:dyDescent="0.35">
      <c r="A71" s="184"/>
      <c r="B71" s="44"/>
      <c r="C71" s="44"/>
    </row>
    <row r="72" spans="1:3" s="7" customFormat="1" ht="25.5" customHeight="1" x14ac:dyDescent="0.35">
      <c r="A72" s="184"/>
      <c r="B72" s="44"/>
      <c r="C72" s="44"/>
    </row>
    <row r="73" spans="1:3" s="7" customFormat="1" ht="25.5" customHeight="1" x14ac:dyDescent="0.35">
      <c r="A73" s="184"/>
      <c r="B73" s="44"/>
      <c r="C73" s="44"/>
    </row>
    <row r="74" spans="1:3" s="7" customFormat="1" ht="25.5" customHeight="1" x14ac:dyDescent="0.35">
      <c r="A74" s="184"/>
      <c r="B74" s="44"/>
      <c r="C74" s="44"/>
    </row>
    <row r="75" spans="1:3" s="7" customFormat="1" ht="25.5" customHeight="1" x14ac:dyDescent="0.35">
      <c r="A75" s="184"/>
      <c r="B75" s="44"/>
      <c r="C75" s="44"/>
    </row>
    <row r="76" spans="1:3" s="7" customFormat="1" ht="25.5" customHeight="1" x14ac:dyDescent="0.35">
      <c r="A76" s="184"/>
      <c r="B76" s="44"/>
      <c r="C76" s="44"/>
    </row>
    <row r="77" spans="1:3" s="7" customFormat="1" ht="25.5" customHeight="1" x14ac:dyDescent="0.35">
      <c r="A77" s="184"/>
      <c r="B77" s="44"/>
      <c r="C77" s="44"/>
    </row>
    <row r="78" spans="1:3" s="7" customFormat="1" ht="25.5" customHeight="1" x14ac:dyDescent="0.35">
      <c r="A78" s="184"/>
      <c r="B78" s="44"/>
      <c r="C78" s="44"/>
    </row>
    <row r="79" spans="1:3" s="7" customFormat="1" ht="25.5" customHeight="1" x14ac:dyDescent="0.35">
      <c r="A79" s="184"/>
      <c r="B79" s="44"/>
      <c r="C79" s="44"/>
    </row>
    <row r="80" spans="1:3" s="7" customFormat="1" ht="25.5" customHeight="1" x14ac:dyDescent="0.35">
      <c r="A80" s="184"/>
      <c r="B80" s="44"/>
      <c r="C80" s="44"/>
    </row>
    <row r="81" spans="1:3" s="7" customFormat="1" ht="25.5" customHeight="1" x14ac:dyDescent="0.35">
      <c r="A81" s="184"/>
      <c r="B81" s="44"/>
      <c r="C81" s="44"/>
    </row>
    <row r="82" spans="1:3" s="7" customFormat="1" ht="25.5" customHeight="1" x14ac:dyDescent="0.35">
      <c r="A82" s="184"/>
      <c r="B82" s="44"/>
      <c r="C82" s="44"/>
    </row>
    <row r="83" spans="1:3" s="7" customFormat="1" ht="25.5" customHeight="1" x14ac:dyDescent="0.35">
      <c r="A83" s="184"/>
      <c r="B83" s="44"/>
      <c r="C83" s="44"/>
    </row>
    <row r="84" spans="1:3" s="7" customFormat="1" ht="25.5" customHeight="1" x14ac:dyDescent="0.35">
      <c r="A84" s="184"/>
      <c r="B84" s="44"/>
      <c r="C84" s="44"/>
    </row>
    <row r="85" spans="1:3" s="7" customFormat="1" ht="25.5" customHeight="1" x14ac:dyDescent="0.35">
      <c r="A85" s="184"/>
      <c r="B85" s="44"/>
      <c r="C85" s="44"/>
    </row>
    <row r="86" spans="1:3" s="7" customFormat="1" ht="25.5" customHeight="1" x14ac:dyDescent="0.35">
      <c r="A86" s="184"/>
      <c r="B86" s="44"/>
      <c r="C86" s="44"/>
    </row>
    <row r="87" spans="1:3" s="7" customFormat="1" ht="25.5" customHeight="1" x14ac:dyDescent="0.35">
      <c r="A87" s="184"/>
      <c r="B87" s="44"/>
      <c r="C87" s="44"/>
    </row>
    <row r="88" spans="1:3" s="7" customFormat="1" ht="25.5" customHeight="1" x14ac:dyDescent="0.35">
      <c r="A88" s="184"/>
      <c r="B88" s="44"/>
      <c r="C88" s="44"/>
    </row>
    <row r="89" spans="1:3" s="7" customFormat="1" ht="25.5" customHeight="1" x14ac:dyDescent="0.35">
      <c r="A89" s="184"/>
      <c r="B89" s="44"/>
      <c r="C89" s="44"/>
    </row>
    <row r="90" spans="1:3" s="7" customFormat="1" ht="25.5" customHeight="1" x14ac:dyDescent="0.35">
      <c r="A90" s="184"/>
      <c r="B90" s="44"/>
      <c r="C90" s="44"/>
    </row>
    <row r="91" spans="1:3" s="7" customFormat="1" ht="25.5" customHeight="1" x14ac:dyDescent="0.35">
      <c r="A91" s="184"/>
      <c r="B91" s="44"/>
      <c r="C91" s="44"/>
    </row>
    <row r="92" spans="1:3" s="7" customFormat="1" ht="25.5" customHeight="1" x14ac:dyDescent="0.35">
      <c r="A92" s="184"/>
      <c r="B92" s="44"/>
      <c r="C92" s="44"/>
    </row>
    <row r="93" spans="1:3" s="7" customFormat="1" ht="25.5" customHeight="1" x14ac:dyDescent="0.35">
      <c r="A93" s="184"/>
      <c r="B93" s="44"/>
      <c r="C93" s="44"/>
    </row>
    <row r="94" spans="1:3" s="7" customFormat="1" ht="25.5" customHeight="1" x14ac:dyDescent="0.35">
      <c r="A94" s="184"/>
      <c r="B94" s="44"/>
      <c r="C94" s="44"/>
    </row>
    <row r="95" spans="1:3" s="7" customFormat="1" ht="25.5" customHeight="1" x14ac:dyDescent="0.35">
      <c r="A95" s="184"/>
      <c r="B95" s="44"/>
      <c r="C95" s="44"/>
    </row>
    <row r="96" spans="1:3" s="7" customFormat="1" ht="25.5" customHeight="1" x14ac:dyDescent="0.35">
      <c r="A96" s="184"/>
      <c r="B96" s="44"/>
      <c r="C96" s="44"/>
    </row>
    <row r="97" spans="1:3" s="7" customFormat="1" ht="25.5" customHeight="1" x14ac:dyDescent="0.35">
      <c r="A97" s="184"/>
      <c r="B97" s="44"/>
      <c r="C97" s="44"/>
    </row>
    <row r="98" spans="1:3" s="7" customFormat="1" ht="25.5" customHeight="1" x14ac:dyDescent="0.35">
      <c r="A98" s="184"/>
      <c r="B98" s="44"/>
      <c r="C98" s="44"/>
    </row>
    <row r="99" spans="1:3" s="7" customFormat="1" ht="25.5" customHeight="1" x14ac:dyDescent="0.35">
      <c r="A99" s="184"/>
      <c r="B99" s="44"/>
      <c r="C99" s="44"/>
    </row>
    <row r="100" spans="1:3" s="7" customFormat="1" ht="25.5" customHeight="1" x14ac:dyDescent="0.35">
      <c r="A100" s="184"/>
      <c r="B100" s="44"/>
      <c r="C100" s="44"/>
    </row>
    <row r="101" spans="1:3" s="7" customFormat="1" ht="25.5" customHeight="1" x14ac:dyDescent="0.35">
      <c r="A101" s="184"/>
      <c r="B101" s="44"/>
      <c r="C101" s="44"/>
    </row>
    <row r="102" spans="1:3" s="7" customFormat="1" ht="25.5" customHeight="1" x14ac:dyDescent="0.35">
      <c r="A102" s="184"/>
      <c r="B102" s="44"/>
      <c r="C102" s="44"/>
    </row>
    <row r="103" spans="1:3" s="7" customFormat="1" ht="25.5" customHeight="1" x14ac:dyDescent="0.35">
      <c r="A103" s="184"/>
      <c r="B103" s="44"/>
      <c r="C103" s="44"/>
    </row>
    <row r="104" spans="1:3" s="7" customFormat="1" ht="25.5" customHeight="1" x14ac:dyDescent="0.35">
      <c r="A104" s="184"/>
      <c r="B104" s="44"/>
      <c r="C104" s="44"/>
    </row>
    <row r="105" spans="1:3" s="7" customFormat="1" ht="25.5" customHeight="1" x14ac:dyDescent="0.35">
      <c r="A105" s="184"/>
      <c r="B105" s="44"/>
      <c r="C105" s="44"/>
    </row>
    <row r="106" spans="1:3" s="7" customFormat="1" ht="25.5" customHeight="1" x14ac:dyDescent="0.35">
      <c r="A106" s="184"/>
      <c r="B106" s="44"/>
      <c r="C106" s="44"/>
    </row>
    <row r="107" spans="1:3" s="7" customFormat="1" ht="25.5" customHeight="1" x14ac:dyDescent="0.35">
      <c r="A107" s="184"/>
      <c r="B107" s="44"/>
      <c r="C107" s="44"/>
    </row>
    <row r="108" spans="1:3" s="7" customFormat="1" ht="25.5" customHeight="1" x14ac:dyDescent="0.35">
      <c r="A108" s="184"/>
      <c r="B108" s="44"/>
      <c r="C108" s="44"/>
    </row>
    <row r="109" spans="1:3" s="7" customFormat="1" ht="25.5" customHeight="1" x14ac:dyDescent="0.35">
      <c r="A109" s="184"/>
      <c r="B109" s="44"/>
      <c r="C109" s="44"/>
    </row>
    <row r="110" spans="1:3" s="7" customFormat="1" ht="25.5" customHeight="1" x14ac:dyDescent="0.35">
      <c r="A110" s="184"/>
      <c r="B110" s="44"/>
      <c r="C110" s="44"/>
    </row>
    <row r="111" spans="1:3" s="7" customFormat="1" ht="25.5" customHeight="1" x14ac:dyDescent="0.35">
      <c r="A111" s="184"/>
      <c r="B111" s="44"/>
      <c r="C111" s="44"/>
    </row>
    <row r="112" spans="1:3" s="7" customFormat="1" ht="25.5" customHeight="1" x14ac:dyDescent="0.35">
      <c r="A112" s="184"/>
      <c r="B112" s="44"/>
      <c r="C112" s="44"/>
    </row>
    <row r="113" spans="1:3" s="7" customFormat="1" ht="25.5" customHeight="1" x14ac:dyDescent="0.35">
      <c r="A113" s="184"/>
      <c r="B113" s="44"/>
      <c r="C113" s="44"/>
    </row>
    <row r="114" spans="1:3" s="7" customFormat="1" ht="25.5" customHeight="1" x14ac:dyDescent="0.35">
      <c r="A114" s="184"/>
      <c r="B114" s="44"/>
      <c r="C114" s="44"/>
    </row>
    <row r="115" spans="1:3" s="7" customFormat="1" ht="25.5" customHeight="1" x14ac:dyDescent="0.35">
      <c r="A115" s="184"/>
      <c r="B115" s="44"/>
      <c r="C115" s="44"/>
    </row>
    <row r="116" spans="1:3" s="7" customFormat="1" ht="25.5" customHeight="1" x14ac:dyDescent="0.35">
      <c r="A116" s="184"/>
      <c r="B116" s="44"/>
      <c r="C116" s="44"/>
    </row>
    <row r="117" spans="1:3" s="7" customFormat="1" ht="25.5" customHeight="1" x14ac:dyDescent="0.35">
      <c r="A117" s="184"/>
      <c r="B117" s="44"/>
      <c r="C117" s="44"/>
    </row>
    <row r="118" spans="1:3" s="7" customFormat="1" ht="25.5" customHeight="1" x14ac:dyDescent="0.35">
      <c r="A118" s="184"/>
      <c r="B118" s="44"/>
      <c r="C118" s="44"/>
    </row>
    <row r="119" spans="1:3" s="7" customFormat="1" ht="25.5" customHeight="1" x14ac:dyDescent="0.35">
      <c r="A119" s="184"/>
      <c r="B119" s="44"/>
      <c r="C119" s="44"/>
    </row>
    <row r="120" spans="1:3" s="7" customFormat="1" ht="25.5" customHeight="1" x14ac:dyDescent="0.35">
      <c r="A120" s="184"/>
      <c r="B120" s="44"/>
      <c r="C120" s="44"/>
    </row>
    <row r="121" spans="1:3" s="7" customFormat="1" ht="25.5" customHeight="1" x14ac:dyDescent="0.35">
      <c r="A121" s="184"/>
      <c r="B121" s="44"/>
      <c r="C121" s="44"/>
    </row>
    <row r="122" spans="1:3" s="7" customFormat="1" ht="25.5" customHeight="1" x14ac:dyDescent="0.35">
      <c r="A122" s="184"/>
      <c r="B122" s="44"/>
      <c r="C122" s="44"/>
    </row>
    <row r="123" spans="1:3" s="7" customFormat="1" ht="25.5" customHeight="1" x14ac:dyDescent="0.35">
      <c r="A123" s="184"/>
      <c r="B123" s="44"/>
      <c r="C123" s="44"/>
    </row>
    <row r="124" spans="1:3" s="7" customFormat="1" ht="25.5" customHeight="1" x14ac:dyDescent="0.35">
      <c r="A124" s="184"/>
      <c r="B124" s="44"/>
      <c r="C124" s="44"/>
    </row>
    <row r="125" spans="1:3" s="7" customFormat="1" ht="25.5" customHeight="1" x14ac:dyDescent="0.35">
      <c r="A125" s="184"/>
      <c r="B125" s="44"/>
      <c r="C125" s="44"/>
    </row>
    <row r="126" spans="1:3" s="7" customFormat="1" ht="25.5" customHeight="1" x14ac:dyDescent="0.35">
      <c r="A126" s="184"/>
      <c r="B126" s="44"/>
      <c r="C126" s="44"/>
    </row>
    <row r="127" spans="1:3" s="7" customFormat="1" ht="25.5" customHeight="1" x14ac:dyDescent="0.35">
      <c r="A127" s="184"/>
      <c r="B127" s="44"/>
      <c r="C127" s="44"/>
    </row>
    <row r="128" spans="1:3" s="7" customFormat="1" ht="25.5" customHeight="1" x14ac:dyDescent="0.35">
      <c r="A128" s="184"/>
      <c r="B128" s="44"/>
      <c r="C128" s="44"/>
    </row>
    <row r="129" spans="1:3" s="7" customFormat="1" ht="25.5" customHeight="1" x14ac:dyDescent="0.35">
      <c r="A129" s="184"/>
      <c r="B129" s="44"/>
      <c r="C129" s="44"/>
    </row>
    <row r="130" spans="1:3" s="7" customFormat="1" ht="25.5" customHeight="1" x14ac:dyDescent="0.35">
      <c r="A130" s="184"/>
      <c r="B130" s="44"/>
      <c r="C130" s="44"/>
    </row>
    <row r="131" spans="1:3" s="7" customFormat="1" ht="25.5" customHeight="1" x14ac:dyDescent="0.35">
      <c r="A131" s="184"/>
      <c r="B131" s="44"/>
      <c r="C131" s="44"/>
    </row>
    <row r="132" spans="1:3" s="7" customFormat="1" ht="25.5" customHeight="1" x14ac:dyDescent="0.35">
      <c r="A132" s="184"/>
      <c r="B132" s="44"/>
      <c r="C132" s="44"/>
    </row>
    <row r="133" spans="1:3" s="7" customFormat="1" ht="25.5" customHeight="1" x14ac:dyDescent="0.35">
      <c r="A133" s="184"/>
      <c r="B133" s="44"/>
      <c r="C133" s="44"/>
    </row>
    <row r="134" spans="1:3" s="7" customFormat="1" ht="25.5" customHeight="1" x14ac:dyDescent="0.35">
      <c r="A134" s="184"/>
      <c r="B134" s="44"/>
      <c r="C134" s="44"/>
    </row>
    <row r="135" spans="1:3" s="7" customFormat="1" ht="25.5" customHeight="1" x14ac:dyDescent="0.35">
      <c r="A135" s="184"/>
      <c r="B135" s="44"/>
      <c r="C135" s="44"/>
    </row>
    <row r="136" spans="1:3" s="7" customFormat="1" ht="25.5" customHeight="1" x14ac:dyDescent="0.35">
      <c r="A136" s="184"/>
      <c r="B136" s="44"/>
      <c r="C136" s="44"/>
    </row>
    <row r="137" spans="1:3" s="7" customFormat="1" ht="25.5" customHeight="1" x14ac:dyDescent="0.35">
      <c r="A137" s="184"/>
      <c r="B137" s="44"/>
      <c r="C137" s="44"/>
    </row>
    <row r="138" spans="1:3" s="7" customFormat="1" ht="25.5" customHeight="1" x14ac:dyDescent="0.35">
      <c r="A138" s="184"/>
      <c r="B138" s="44"/>
      <c r="C138" s="44"/>
    </row>
    <row r="139" spans="1:3" s="7" customFormat="1" ht="25.5" customHeight="1" x14ac:dyDescent="0.35">
      <c r="A139" s="184"/>
      <c r="B139" s="44"/>
      <c r="C139" s="44"/>
    </row>
    <row r="140" spans="1:3" s="7" customFormat="1" ht="25.5" customHeight="1" x14ac:dyDescent="0.35">
      <c r="A140" s="184"/>
      <c r="B140" s="44"/>
      <c r="C140" s="44"/>
    </row>
    <row r="141" spans="1:3" s="7" customFormat="1" ht="25.5" customHeight="1" x14ac:dyDescent="0.35">
      <c r="A141" s="184"/>
      <c r="B141" s="44"/>
      <c r="C141" s="44"/>
    </row>
    <row r="142" spans="1:3" s="7" customFormat="1" ht="25.5" customHeight="1" x14ac:dyDescent="0.35">
      <c r="A142" s="184"/>
      <c r="B142" s="44"/>
      <c r="C142" s="44"/>
    </row>
    <row r="143" spans="1:3" s="7" customFormat="1" ht="25.5" customHeight="1" x14ac:dyDescent="0.35">
      <c r="A143" s="184"/>
      <c r="B143" s="44"/>
      <c r="C143" s="44"/>
    </row>
    <row r="144" spans="1:3" s="7" customFormat="1" ht="25.5" customHeight="1" x14ac:dyDescent="0.35">
      <c r="A144" s="184"/>
      <c r="B144" s="44"/>
      <c r="C144" s="44"/>
    </row>
    <row r="145" spans="1:3" s="7" customFormat="1" ht="25.5" customHeight="1" x14ac:dyDescent="0.35">
      <c r="A145" s="184"/>
      <c r="B145" s="44"/>
      <c r="C145" s="44"/>
    </row>
    <row r="146" spans="1:3" s="7" customFormat="1" ht="25.5" customHeight="1" x14ac:dyDescent="0.35">
      <c r="A146" s="184"/>
      <c r="B146" s="44"/>
      <c r="C146" s="44"/>
    </row>
    <row r="147" spans="1:3" s="7" customFormat="1" ht="25.5" customHeight="1" x14ac:dyDescent="0.35">
      <c r="A147" s="184"/>
      <c r="B147" s="44"/>
      <c r="C147" s="44"/>
    </row>
    <row r="148" spans="1:3" s="7" customFormat="1" ht="25.5" customHeight="1" x14ac:dyDescent="0.35">
      <c r="A148" s="184"/>
      <c r="B148" s="44"/>
      <c r="C148" s="44"/>
    </row>
    <row r="149" spans="1:3" s="7" customFormat="1" ht="25.5" customHeight="1" x14ac:dyDescent="0.35">
      <c r="A149" s="184"/>
      <c r="B149" s="44"/>
      <c r="C149" s="44"/>
    </row>
    <row r="150" spans="1:3" s="7" customFormat="1" ht="25.5" customHeight="1" x14ac:dyDescent="0.35">
      <c r="A150" s="184"/>
      <c r="B150" s="44"/>
      <c r="C150" s="44"/>
    </row>
    <row r="151" spans="1:3" s="7" customFormat="1" ht="25.5" customHeight="1" x14ac:dyDescent="0.35">
      <c r="A151" s="184"/>
      <c r="B151" s="44"/>
      <c r="C151" s="44"/>
    </row>
    <row r="152" spans="1:3" s="7" customFormat="1" ht="25.5" customHeight="1" x14ac:dyDescent="0.35">
      <c r="A152" s="184"/>
      <c r="B152" s="44"/>
      <c r="C152" s="44"/>
    </row>
    <row r="153" spans="1:3" s="7" customFormat="1" ht="25.5" customHeight="1" x14ac:dyDescent="0.35">
      <c r="A153" s="184"/>
      <c r="B153" s="44"/>
      <c r="C153" s="44"/>
    </row>
    <row r="154" spans="1:3" s="7" customFormat="1" ht="25.5" customHeight="1" x14ac:dyDescent="0.35">
      <c r="A154" s="184"/>
      <c r="B154" s="44"/>
      <c r="C154" s="44"/>
    </row>
    <row r="155" spans="1:3" s="7" customFormat="1" ht="25.5" customHeight="1" x14ac:dyDescent="0.35">
      <c r="A155" s="184"/>
      <c r="B155" s="44"/>
      <c r="C155" s="44"/>
    </row>
    <row r="156" spans="1:3" s="7" customFormat="1" ht="25.5" customHeight="1" x14ac:dyDescent="0.35">
      <c r="A156" s="184"/>
      <c r="B156" s="44"/>
      <c r="C156" s="44"/>
    </row>
    <row r="157" spans="1:3" s="7" customFormat="1" ht="25.5" customHeight="1" x14ac:dyDescent="0.35">
      <c r="A157" s="184"/>
      <c r="B157" s="44"/>
      <c r="C157" s="44"/>
    </row>
    <row r="158" spans="1:3" s="7" customFormat="1" ht="25.5" customHeight="1" x14ac:dyDescent="0.35">
      <c r="A158" s="184"/>
      <c r="B158" s="44"/>
      <c r="C158" s="44"/>
    </row>
    <row r="159" spans="1:3" s="7" customFormat="1" ht="25.5" customHeight="1" x14ac:dyDescent="0.35">
      <c r="A159" s="184"/>
      <c r="B159" s="44"/>
      <c r="C159" s="44"/>
    </row>
    <row r="160" spans="1:3" s="7" customFormat="1" ht="25.5" customHeight="1" x14ac:dyDescent="0.35">
      <c r="A160" s="184"/>
      <c r="B160" s="44"/>
      <c r="C160" s="44"/>
    </row>
    <row r="161" spans="1:3" s="7" customFormat="1" ht="25.5" customHeight="1" x14ac:dyDescent="0.35">
      <c r="A161" s="184"/>
      <c r="B161" s="44"/>
      <c r="C161" s="44"/>
    </row>
    <row r="162" spans="1:3" s="7" customFormat="1" ht="25.5" customHeight="1" x14ac:dyDescent="0.35">
      <c r="A162" s="184"/>
      <c r="B162" s="44"/>
      <c r="C162" s="44"/>
    </row>
    <row r="163" spans="1:3" s="7" customFormat="1" ht="25.5" customHeight="1" x14ac:dyDescent="0.35">
      <c r="A163" s="184"/>
      <c r="B163" s="44"/>
      <c r="C163" s="44"/>
    </row>
    <row r="164" spans="1:3" s="7" customFormat="1" ht="25.5" customHeight="1" x14ac:dyDescent="0.35">
      <c r="A164" s="184"/>
      <c r="B164" s="44"/>
      <c r="C164" s="44"/>
    </row>
    <row r="165" spans="1:3" s="7" customFormat="1" ht="25.5" customHeight="1" x14ac:dyDescent="0.35">
      <c r="A165" s="184"/>
      <c r="B165" s="44"/>
      <c r="C165" s="44"/>
    </row>
    <row r="166" spans="1:3" s="7" customFormat="1" ht="25.5" customHeight="1" x14ac:dyDescent="0.35">
      <c r="A166" s="184"/>
      <c r="B166" s="44"/>
      <c r="C166" s="44"/>
    </row>
    <row r="167" spans="1:3" s="7" customFormat="1" ht="25.5" customHeight="1" x14ac:dyDescent="0.35">
      <c r="A167" s="184"/>
      <c r="B167" s="44"/>
      <c r="C167" s="44"/>
    </row>
    <row r="168" spans="1:3" s="7" customFormat="1" ht="25.5" customHeight="1" x14ac:dyDescent="0.35">
      <c r="A168" s="184"/>
      <c r="B168" s="44"/>
      <c r="C168" s="44"/>
    </row>
    <row r="169" spans="1:3" s="7" customFormat="1" ht="25.5" customHeight="1" x14ac:dyDescent="0.35">
      <c r="A169" s="184"/>
      <c r="B169" s="44"/>
      <c r="C169" s="44"/>
    </row>
    <row r="170" spans="1:3" s="7" customFormat="1" ht="25.5" customHeight="1" x14ac:dyDescent="0.35">
      <c r="A170" s="184"/>
      <c r="B170" s="44"/>
      <c r="C170" s="44"/>
    </row>
    <row r="171" spans="1:3" s="7" customFormat="1" ht="25.5" customHeight="1" x14ac:dyDescent="0.35">
      <c r="A171" s="184"/>
      <c r="B171" s="44"/>
      <c r="C171" s="44"/>
    </row>
    <row r="172" spans="1:3" s="7" customFormat="1" ht="25.5" customHeight="1" x14ac:dyDescent="0.35">
      <c r="A172" s="184"/>
      <c r="B172" s="44"/>
      <c r="C172" s="44"/>
    </row>
    <row r="173" spans="1:3" s="7" customFormat="1" ht="25.5" customHeight="1" x14ac:dyDescent="0.35">
      <c r="A173" s="184"/>
      <c r="B173" s="44"/>
      <c r="C173" s="44"/>
    </row>
    <row r="174" spans="1:3" s="7" customFormat="1" ht="25.5" customHeight="1" x14ac:dyDescent="0.35">
      <c r="A174" s="184"/>
      <c r="B174" s="44"/>
      <c r="C174" s="44"/>
    </row>
    <row r="175" spans="1:3" s="7" customFormat="1" ht="25.5" customHeight="1" x14ac:dyDescent="0.35">
      <c r="A175" s="184"/>
      <c r="B175" s="44"/>
      <c r="C175" s="44"/>
    </row>
    <row r="176" spans="1:3" s="7" customFormat="1" ht="25.5" customHeight="1" x14ac:dyDescent="0.35">
      <c r="A176" s="184"/>
      <c r="B176" s="44"/>
      <c r="C176" s="44"/>
    </row>
    <row r="177" spans="1:3" s="7" customFormat="1" ht="25.5" customHeight="1" x14ac:dyDescent="0.35">
      <c r="A177" s="184"/>
      <c r="B177" s="44"/>
      <c r="C177" s="44"/>
    </row>
    <row r="178" spans="1:3" s="7" customFormat="1" ht="25.5" customHeight="1" x14ac:dyDescent="0.35">
      <c r="A178" s="184"/>
      <c r="B178" s="44"/>
      <c r="C178" s="44"/>
    </row>
    <row r="179" spans="1:3" s="7" customFormat="1" ht="25.5" customHeight="1" x14ac:dyDescent="0.35">
      <c r="A179" s="184"/>
      <c r="B179" s="44"/>
      <c r="C179" s="44"/>
    </row>
    <row r="180" spans="1:3" s="7" customFormat="1" ht="25.5" customHeight="1" x14ac:dyDescent="0.35">
      <c r="A180" s="184"/>
      <c r="B180" s="44"/>
      <c r="C180" s="44"/>
    </row>
    <row r="181" spans="1:3" s="7" customFormat="1" ht="25.5" customHeight="1" x14ac:dyDescent="0.35">
      <c r="A181" s="184"/>
      <c r="B181" s="44"/>
      <c r="C181" s="44"/>
    </row>
    <row r="182" spans="1:3" s="7" customFormat="1" ht="25.5" customHeight="1" x14ac:dyDescent="0.35">
      <c r="A182" s="184"/>
      <c r="B182" s="44"/>
      <c r="C182" s="44"/>
    </row>
    <row r="183" spans="1:3" s="7" customFormat="1" ht="25.5" customHeight="1" x14ac:dyDescent="0.35">
      <c r="A183" s="184"/>
      <c r="B183" s="44"/>
      <c r="C183" s="44"/>
    </row>
    <row r="184" spans="1:3" s="7" customFormat="1" ht="25.5" customHeight="1" x14ac:dyDescent="0.35">
      <c r="A184" s="184"/>
      <c r="B184" s="44"/>
      <c r="C184" s="44"/>
    </row>
    <row r="185" spans="1:3" s="7" customFormat="1" ht="25.5" customHeight="1" x14ac:dyDescent="0.35">
      <c r="A185" s="184"/>
      <c r="B185" s="44"/>
      <c r="C185" s="44"/>
    </row>
    <row r="186" spans="1:3" s="7" customFormat="1" ht="25.5" customHeight="1" x14ac:dyDescent="0.35">
      <c r="A186" s="184"/>
      <c r="B186" s="44"/>
      <c r="C186" s="44"/>
    </row>
    <row r="187" spans="1:3" s="7" customFormat="1" ht="25.5" customHeight="1" x14ac:dyDescent="0.35">
      <c r="A187" s="184"/>
      <c r="B187" s="44"/>
      <c r="C187" s="44"/>
    </row>
    <row r="188" spans="1:3" s="7" customFormat="1" ht="25.5" customHeight="1" x14ac:dyDescent="0.35">
      <c r="A188" s="184"/>
      <c r="B188" s="44"/>
      <c r="C188" s="44"/>
    </row>
    <row r="189" spans="1:3" s="7" customFormat="1" ht="25.5" customHeight="1" x14ac:dyDescent="0.35">
      <c r="A189" s="184"/>
      <c r="B189" s="44"/>
      <c r="C189" s="44"/>
    </row>
    <row r="190" spans="1:3" s="7" customFormat="1" ht="25.5" customHeight="1" thickBot="1" x14ac:dyDescent="0.4">
      <c r="A190" s="185"/>
      <c r="B190" s="44"/>
      <c r="C190" s="109"/>
    </row>
    <row r="191" spans="1:3" s="7" customFormat="1" ht="25.5" customHeight="1" x14ac:dyDescent="0.35">
      <c r="A191" s="110"/>
      <c r="B191" s="111"/>
      <c r="C191" s="111"/>
    </row>
    <row r="192" spans="1:3" s="7" customFormat="1" ht="25.5" customHeight="1" x14ac:dyDescent="0.35"/>
    <row r="193" s="7" customFormat="1" ht="25.5" customHeight="1" x14ac:dyDescent="0.35"/>
    <row r="194" s="7" customFormat="1" ht="25.5" customHeight="1" x14ac:dyDescent="0.35"/>
    <row r="195" s="7" customFormat="1" ht="25.5" customHeight="1" x14ac:dyDescent="0.35"/>
    <row r="196" s="7" customFormat="1" ht="25.5" customHeight="1" x14ac:dyDescent="0.35"/>
    <row r="197" s="7" customFormat="1" ht="25.5" customHeight="1" x14ac:dyDescent="0.35"/>
    <row r="198" s="7" customFormat="1" ht="25.5" customHeight="1" x14ac:dyDescent="0.35"/>
    <row r="199" s="7" customFormat="1" ht="25.5" customHeight="1" x14ac:dyDescent="0.35"/>
    <row r="200" s="7" customFormat="1" ht="25.5" customHeight="1" x14ac:dyDescent="0.35"/>
    <row r="201" s="7" customFormat="1" ht="25.5" customHeight="1" x14ac:dyDescent="0.35"/>
    <row r="202" s="7" customFormat="1" ht="25.5" customHeight="1" x14ac:dyDescent="0.35"/>
    <row r="203" s="7" customFormat="1" ht="25.5" customHeight="1" x14ac:dyDescent="0.35"/>
    <row r="204" s="7" customFormat="1" ht="25.5" customHeight="1" x14ac:dyDescent="0.35"/>
    <row r="205" s="7" customFormat="1" ht="25.5" customHeight="1" x14ac:dyDescent="0.35"/>
    <row r="206" s="7" customFormat="1" ht="25.5" customHeight="1" x14ac:dyDescent="0.35"/>
    <row r="207" s="7" customFormat="1" ht="25.5" customHeight="1" x14ac:dyDescent="0.35"/>
    <row r="208" s="7" customFormat="1" ht="25.5" customHeight="1" x14ac:dyDescent="0.35"/>
    <row r="209" s="7" customFormat="1" ht="25.5" customHeight="1" x14ac:dyDescent="0.35"/>
    <row r="210" s="7" customFormat="1" ht="25.5" customHeight="1" x14ac:dyDescent="0.35"/>
    <row r="211" s="7" customFormat="1" ht="25.5" customHeight="1" x14ac:dyDescent="0.35"/>
    <row r="212" s="7" customFormat="1" ht="25.5" customHeight="1" x14ac:dyDescent="0.35"/>
    <row r="213" s="7" customFormat="1" ht="25.5" customHeight="1" x14ac:dyDescent="0.35"/>
    <row r="214" s="7" customFormat="1" ht="25.5" customHeight="1" x14ac:dyDescent="0.35"/>
    <row r="215" s="7" customFormat="1" ht="25.5" customHeight="1" x14ac:dyDescent="0.35"/>
    <row r="216" s="7" customFormat="1" ht="25.5" customHeight="1" x14ac:dyDescent="0.35"/>
    <row r="217" s="7" customFormat="1" ht="25.5" customHeight="1" x14ac:dyDescent="0.35"/>
    <row r="218" s="7" customFormat="1" ht="25.5" customHeight="1" x14ac:dyDescent="0.35"/>
    <row r="219" s="7" customFormat="1" ht="25.5" customHeight="1" x14ac:dyDescent="0.35"/>
    <row r="220" s="7" customFormat="1" ht="25.5" customHeight="1" x14ac:dyDescent="0.35"/>
    <row r="221" s="7" customFormat="1" ht="25.5" customHeight="1" x14ac:dyDescent="0.35"/>
    <row r="222" s="7" customFormat="1" ht="25.5" customHeight="1" x14ac:dyDescent="0.35"/>
    <row r="223" s="7" customFormat="1" x14ac:dyDescent="0.35"/>
    <row r="224" s="7" customFormat="1" x14ac:dyDescent="0.35"/>
    <row r="225" spans="1:2" x14ac:dyDescent="0.25">
      <c r="A225" s="7"/>
      <c r="B225" s="7"/>
    </row>
    <row r="226" spans="1:2" x14ac:dyDescent="0.25">
      <c r="A226" s="7"/>
      <c r="B226" s="7"/>
    </row>
    <row r="227" spans="1:2" x14ac:dyDescent="0.25">
      <c r="A227" s="7"/>
      <c r="B227" s="7"/>
    </row>
  </sheetData>
  <sheetProtection sheet="1" objects="1" scenarios="1"/>
  <mergeCells count="5">
    <mergeCell ref="C1:D1"/>
    <mergeCell ref="A12:C12"/>
    <mergeCell ref="A14:J14"/>
    <mergeCell ref="A19:B19"/>
    <mergeCell ref="A22:C22"/>
  </mergeCells>
  <dataValidations count="1">
    <dataValidation type="list" allowBlank="1" showInputMessage="1" showErrorMessage="1" sqref="A191:A224" xr:uid="{C2709968-6754-41DF-8FFC-B0ADB66CE00F}">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998639-1141-439F-A2D3-B14D19977A0B}">
          <x14:formula1>
            <xm:f>'Liste de produits types'!$C$153:$C$155</xm:f>
          </x14:formula1>
          <xm:sqref>B25:B190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6D11D-51F2-42B9-B06B-DF77B58ED6B9}">
  <sheetPr>
    <tabColor theme="8"/>
    <pageSetUpPr fitToPage="1"/>
  </sheetPr>
  <dimension ref="A1:H73"/>
  <sheetViews>
    <sheetView showGridLines="0" tabSelected="1" topLeftCell="A13" zoomScale="85" zoomScaleNormal="85" workbookViewId="0">
      <selection activeCell="K22" sqref="K22"/>
    </sheetView>
  </sheetViews>
  <sheetFormatPr baseColWidth="10" defaultColWidth="10.81640625" defaultRowHeight="13.5" x14ac:dyDescent="0.25"/>
  <cols>
    <col min="1" max="1" width="38.26953125" style="17" customWidth="1"/>
    <col min="2" max="2" width="30.1796875" style="17" customWidth="1"/>
    <col min="3" max="3" width="28.453125" style="17" customWidth="1"/>
    <col min="4" max="4" width="54.1796875" style="17" customWidth="1"/>
    <col min="5" max="5" width="17" style="17" customWidth="1"/>
    <col min="6" max="6" width="10.81640625" style="17"/>
    <col min="7" max="7" width="6.81640625" style="17" customWidth="1"/>
    <col min="8" max="8" width="7.1796875" style="17" customWidth="1"/>
    <col min="9" max="16384" width="10.81640625" style="17"/>
  </cols>
  <sheetData>
    <row r="1" spans="1:8" ht="20.149999999999999" customHeight="1" x14ac:dyDescent="0.3">
      <c r="C1" s="127"/>
      <c r="D1" s="126"/>
      <c r="E1" s="218"/>
      <c r="F1" s="218"/>
      <c r="G1" s="36"/>
      <c r="H1" s="36"/>
    </row>
    <row r="2" spans="1:8" ht="14" x14ac:dyDescent="0.3">
      <c r="C2" s="128"/>
      <c r="D2" s="129"/>
      <c r="E2" s="130"/>
      <c r="F2" s="131"/>
      <c r="G2" s="131"/>
      <c r="H2" s="24"/>
    </row>
    <row r="3" spans="1:8" x14ac:dyDescent="0.25">
      <c r="C3" s="128"/>
      <c r="D3" s="128"/>
      <c r="F3" s="128"/>
      <c r="G3" s="128"/>
    </row>
    <row r="4" spans="1:8" x14ac:dyDescent="0.25">
      <c r="C4" s="128"/>
      <c r="D4" s="128"/>
      <c r="F4" s="128"/>
      <c r="G4" s="128"/>
    </row>
    <row r="5" spans="1:8" ht="16.5" x14ac:dyDescent="0.45">
      <c r="C5" s="128"/>
      <c r="D5" s="181" t="s">
        <v>2</v>
      </c>
      <c r="E5" s="165" t="s">
        <v>3</v>
      </c>
      <c r="F5" s="128"/>
      <c r="G5" s="128"/>
    </row>
    <row r="6" spans="1:8" ht="14" x14ac:dyDescent="0.3">
      <c r="C6" s="128"/>
      <c r="D6" s="132"/>
      <c r="E6" s="128"/>
      <c r="F6" s="128"/>
      <c r="G6" s="128"/>
    </row>
    <row r="7" spans="1:8" ht="14" x14ac:dyDescent="0.3">
      <c r="A7" s="21"/>
      <c r="B7" s="21"/>
      <c r="C7" s="21"/>
      <c r="D7" s="20"/>
    </row>
    <row r="8" spans="1:8" ht="14" x14ac:dyDescent="0.3">
      <c r="A8" s="21"/>
      <c r="B8" s="21"/>
      <c r="C8" s="21"/>
      <c r="D8" s="20"/>
    </row>
    <row r="9" spans="1:8" ht="14" x14ac:dyDescent="0.3">
      <c r="A9" s="21"/>
      <c r="B9" s="21"/>
      <c r="C9" s="21"/>
      <c r="D9" s="20"/>
    </row>
    <row r="10" spans="1:8" ht="14" x14ac:dyDescent="0.3">
      <c r="B10" s="21"/>
      <c r="C10" s="21"/>
      <c r="D10" s="20"/>
    </row>
    <row r="11" spans="1:8" ht="14" x14ac:dyDescent="0.3">
      <c r="B11" s="21"/>
      <c r="C11" s="21"/>
      <c r="D11" s="20"/>
    </row>
    <row r="13" spans="1:8" ht="20" x14ac:dyDescent="0.25">
      <c r="A13" s="196" t="s">
        <v>55</v>
      </c>
      <c r="B13" s="197"/>
      <c r="C13" s="197"/>
      <c r="D13" s="197"/>
      <c r="E13" s="197"/>
    </row>
    <row r="15" spans="1:8" ht="43.5" customHeight="1" x14ac:dyDescent="0.25">
      <c r="A15" s="219" t="s">
        <v>56</v>
      </c>
      <c r="B15" s="220"/>
      <c r="C15" s="220"/>
      <c r="D15" s="220"/>
      <c r="E15" s="220"/>
    </row>
    <row r="16" spans="1:8" ht="18" x14ac:dyDescent="0.4">
      <c r="A16" s="133" t="s">
        <v>57</v>
      </c>
      <c r="B16" s="33"/>
      <c r="C16" s="33"/>
      <c r="D16" s="33"/>
    </row>
    <row r="17" spans="1:5" ht="17.5" x14ac:dyDescent="0.35">
      <c r="A17" s="33"/>
      <c r="B17" s="33"/>
      <c r="C17" s="33"/>
      <c r="D17" s="33"/>
    </row>
    <row r="18" spans="1:5" ht="26" x14ac:dyDescent="0.35">
      <c r="A18" s="33"/>
      <c r="B18" s="33"/>
      <c r="C18" s="134" t="s">
        <v>58</v>
      </c>
      <c r="D18" s="151">
        <f>IF(SUM(E23:E37)&gt;2000,2000,SUM(E23:E37))</f>
        <v>0</v>
      </c>
      <c r="E18" s="20"/>
    </row>
    <row r="19" spans="1:5" ht="17.5" x14ac:dyDescent="0.35">
      <c r="A19" s="33"/>
      <c r="B19" s="33"/>
      <c r="C19" s="33"/>
      <c r="D19" s="33"/>
    </row>
    <row r="20" spans="1:5" ht="15" x14ac:dyDescent="0.4">
      <c r="A20" s="221" t="s">
        <v>59</v>
      </c>
      <c r="B20" s="221"/>
      <c r="C20" s="221"/>
      <c r="D20" s="221"/>
      <c r="E20" s="221"/>
    </row>
    <row r="21" spans="1:5" ht="45" customHeight="1" x14ac:dyDescent="0.25">
      <c r="E21" s="158"/>
    </row>
    <row r="22" spans="1:5" ht="89.5" customHeight="1" x14ac:dyDescent="0.25">
      <c r="A22" s="43" t="s">
        <v>60</v>
      </c>
      <c r="B22" s="43" t="s">
        <v>10</v>
      </c>
      <c r="C22" s="43" t="s">
        <v>61</v>
      </c>
      <c r="D22" s="43" t="s">
        <v>62</v>
      </c>
      <c r="E22" s="43" t="s">
        <v>63</v>
      </c>
    </row>
    <row r="23" spans="1:5" s="7" customFormat="1" ht="28" customHeight="1" x14ac:dyDescent="0.35">
      <c r="A23" s="121"/>
      <c r="B23" s="122"/>
      <c r="C23" s="122"/>
      <c r="D23" s="123"/>
      <c r="E23" s="34"/>
    </row>
    <row r="24" spans="1:5" s="7" customFormat="1" ht="30" customHeight="1" x14ac:dyDescent="0.35">
      <c r="A24" s="124"/>
      <c r="B24" s="125"/>
      <c r="C24" s="125"/>
      <c r="D24" s="125"/>
      <c r="E24" s="34"/>
    </row>
    <row r="25" spans="1:5" s="7" customFormat="1" ht="37.5" customHeight="1" x14ac:dyDescent="0.35">
      <c r="A25" s="124"/>
      <c r="B25" s="125"/>
      <c r="C25" s="125"/>
      <c r="D25" s="125"/>
      <c r="E25" s="34"/>
    </row>
    <row r="26" spans="1:5" s="7" customFormat="1" ht="25.5" customHeight="1" x14ac:dyDescent="0.35">
      <c r="A26" s="124"/>
      <c r="B26" s="125"/>
      <c r="C26" s="125"/>
      <c r="D26" s="125"/>
      <c r="E26" s="34"/>
    </row>
    <row r="27" spans="1:5" s="7" customFormat="1" ht="25.5" customHeight="1" x14ac:dyDescent="0.35">
      <c r="A27" s="124"/>
      <c r="B27" s="125"/>
      <c r="C27" s="125"/>
      <c r="D27" s="125"/>
      <c r="E27" s="34"/>
    </row>
    <row r="28" spans="1:5" s="7" customFormat="1" ht="25.5" customHeight="1" x14ac:dyDescent="0.35">
      <c r="A28" s="124"/>
      <c r="B28" s="125"/>
      <c r="C28" s="125"/>
      <c r="D28" s="125"/>
      <c r="E28" s="34"/>
    </row>
    <row r="29" spans="1:5" s="7" customFormat="1" ht="25.5" customHeight="1" x14ac:dyDescent="0.35">
      <c r="A29" s="124"/>
      <c r="B29" s="125"/>
      <c r="C29" s="125"/>
      <c r="D29" s="125"/>
      <c r="E29" s="34"/>
    </row>
    <row r="30" spans="1:5" s="7" customFormat="1" ht="25.5" customHeight="1" x14ac:dyDescent="0.35">
      <c r="A30" s="124"/>
      <c r="B30" s="125"/>
      <c r="C30" s="125"/>
      <c r="D30" s="125"/>
      <c r="E30" s="34"/>
    </row>
    <row r="31" spans="1:5" s="7" customFormat="1" ht="25.5" customHeight="1" x14ac:dyDescent="0.35">
      <c r="A31" s="124"/>
      <c r="B31" s="125"/>
      <c r="C31" s="125"/>
      <c r="D31" s="125"/>
      <c r="E31" s="34"/>
    </row>
    <row r="32" spans="1:5" s="7" customFormat="1" ht="25.5" customHeight="1" x14ac:dyDescent="0.35">
      <c r="A32" s="124"/>
      <c r="B32" s="125"/>
      <c r="C32" s="125"/>
      <c r="D32" s="125"/>
      <c r="E32" s="34"/>
    </row>
    <row r="33" spans="1:5" s="7" customFormat="1" ht="25.5" customHeight="1" x14ac:dyDescent="0.35">
      <c r="A33" s="124"/>
      <c r="B33" s="125"/>
      <c r="C33" s="125"/>
      <c r="D33" s="125"/>
      <c r="E33" s="34"/>
    </row>
    <row r="34" spans="1:5" s="7" customFormat="1" ht="25.5" customHeight="1" x14ac:dyDescent="0.35">
      <c r="A34" s="124"/>
      <c r="B34" s="125"/>
      <c r="C34" s="125"/>
      <c r="D34" s="125"/>
      <c r="E34" s="34"/>
    </row>
    <row r="35" spans="1:5" s="7" customFormat="1" ht="25.5" customHeight="1" x14ac:dyDescent="0.35">
      <c r="A35" s="124"/>
      <c r="B35" s="125"/>
      <c r="C35" s="125"/>
      <c r="D35" s="125"/>
      <c r="E35" s="34"/>
    </row>
    <row r="36" spans="1:5" s="7" customFormat="1" ht="25.5" customHeight="1" x14ac:dyDescent="0.35">
      <c r="A36" s="124"/>
      <c r="B36" s="125"/>
      <c r="C36" s="125"/>
      <c r="D36" s="125"/>
      <c r="E36" s="34"/>
    </row>
    <row r="37" spans="1:5" s="7" customFormat="1" ht="25.5" customHeight="1" x14ac:dyDescent="0.35">
      <c r="A37" s="124"/>
      <c r="B37" s="125"/>
      <c r="C37" s="125"/>
      <c r="D37" s="125"/>
      <c r="E37" s="34"/>
    </row>
    <row r="38" spans="1:5" s="7" customFormat="1" ht="25.5" customHeight="1" x14ac:dyDescent="0.35"/>
    <row r="39" spans="1:5" s="7" customFormat="1" ht="25.5" customHeight="1" x14ac:dyDescent="0.35"/>
    <row r="40" spans="1:5" s="7" customFormat="1" ht="25.5" customHeight="1" x14ac:dyDescent="0.35"/>
    <row r="41" spans="1:5" s="7" customFormat="1" ht="25.5" customHeight="1" x14ac:dyDescent="0.35"/>
    <row r="42" spans="1:5" s="7" customFormat="1" ht="25.5" customHeight="1" x14ac:dyDescent="0.35"/>
    <row r="43" spans="1:5" s="7" customFormat="1" ht="25.5" customHeight="1" x14ac:dyDescent="0.35"/>
    <row r="44" spans="1:5" s="7" customFormat="1" ht="25.5" customHeight="1" x14ac:dyDescent="0.35"/>
    <row r="45" spans="1:5" s="7" customFormat="1" ht="25.5" customHeight="1" x14ac:dyDescent="0.35"/>
    <row r="46" spans="1:5" s="7" customFormat="1" ht="25.5" customHeight="1" x14ac:dyDescent="0.35"/>
    <row r="47" spans="1:5" s="7" customFormat="1" ht="25.5" customHeight="1" x14ac:dyDescent="0.35"/>
    <row r="48" spans="1:5" s="7" customFormat="1" ht="25.5" customHeight="1" x14ac:dyDescent="0.35"/>
    <row r="49" s="7" customFormat="1" ht="25.5" customHeight="1" x14ac:dyDescent="0.35"/>
    <row r="50" s="7" customFormat="1" ht="25.5" customHeight="1" x14ac:dyDescent="0.35"/>
    <row r="51" s="7" customFormat="1" ht="25.5" customHeight="1" x14ac:dyDescent="0.35"/>
    <row r="52" s="7" customFormat="1" ht="25.5" customHeight="1" x14ac:dyDescent="0.35"/>
    <row r="53" s="7" customFormat="1" ht="25.5" customHeight="1" x14ac:dyDescent="0.35"/>
    <row r="54" s="7" customFormat="1" ht="25.5" customHeight="1" x14ac:dyDescent="0.35"/>
    <row r="55" s="7" customFormat="1" ht="25.5" customHeight="1" x14ac:dyDescent="0.35"/>
    <row r="56" s="7" customFormat="1" ht="25.5" customHeight="1" x14ac:dyDescent="0.35"/>
    <row r="57" s="7" customFormat="1" ht="25.5" customHeight="1" x14ac:dyDescent="0.35"/>
    <row r="58" s="7" customFormat="1" ht="25.5" customHeight="1" x14ac:dyDescent="0.35"/>
    <row r="59" s="7" customFormat="1" ht="25.5" customHeight="1" x14ac:dyDescent="0.35"/>
    <row r="60" s="7" customFormat="1" ht="25.5" customHeight="1" x14ac:dyDescent="0.35"/>
    <row r="61" s="7" customFormat="1" ht="25.5" customHeight="1" x14ac:dyDescent="0.35"/>
    <row r="62" s="7" customFormat="1" ht="25.5" customHeight="1" x14ac:dyDescent="0.35"/>
    <row r="63" s="7" customFormat="1" ht="25.5" customHeight="1" x14ac:dyDescent="0.35"/>
    <row r="64" s="7" customFormat="1" ht="25.5" customHeight="1" x14ac:dyDescent="0.35"/>
    <row r="65" spans="1:4" s="7" customFormat="1" ht="25.5" customHeight="1" x14ac:dyDescent="0.35"/>
    <row r="66" spans="1:4" s="7" customFormat="1" ht="25.5" customHeight="1" x14ac:dyDescent="0.35"/>
    <row r="67" spans="1:4" s="7" customFormat="1" ht="25.5" customHeight="1" x14ac:dyDescent="0.35"/>
    <row r="68" spans="1:4" s="7" customFormat="1" ht="25.5" customHeight="1" x14ac:dyDescent="0.35"/>
    <row r="69" spans="1:4" s="7" customFormat="1" x14ac:dyDescent="0.35"/>
    <row r="70" spans="1:4" s="7" customFormat="1" x14ac:dyDescent="0.35"/>
    <row r="71" spans="1:4" x14ac:dyDescent="0.25">
      <c r="A71" s="7"/>
      <c r="B71" s="7"/>
      <c r="C71" s="7"/>
      <c r="D71" s="7"/>
    </row>
    <row r="72" spans="1:4" x14ac:dyDescent="0.25">
      <c r="A72" s="7"/>
      <c r="B72" s="7"/>
      <c r="C72" s="7"/>
      <c r="D72" s="7"/>
    </row>
    <row r="73" spans="1:4" x14ac:dyDescent="0.25">
      <c r="A73" s="7"/>
      <c r="B73" s="7"/>
      <c r="C73" s="7"/>
      <c r="D73" s="7"/>
    </row>
  </sheetData>
  <mergeCells count="4">
    <mergeCell ref="E1:F1"/>
    <mergeCell ref="A13:E13"/>
    <mergeCell ref="A15:E15"/>
    <mergeCell ref="A20:E20"/>
  </mergeCells>
  <dataValidations count="1">
    <dataValidation type="list" allowBlank="1" showInputMessage="1" showErrorMessage="1" sqref="A38:A70" xr:uid="{38F37E64-5F7E-42F8-8393-BDAEAC19A7A4}">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C76F-F031-4B9B-A946-BF292B3A0DBF}">
  <sheetPr>
    <tabColor theme="9"/>
    <pageSetUpPr fitToPage="1"/>
  </sheetPr>
  <dimension ref="A1:L55"/>
  <sheetViews>
    <sheetView showGridLines="0" zoomScale="85" zoomScaleNormal="85" workbookViewId="0">
      <selection activeCell="C24" sqref="C24"/>
    </sheetView>
  </sheetViews>
  <sheetFormatPr baseColWidth="10" defaultColWidth="10.81640625" defaultRowHeight="13.5" x14ac:dyDescent="0.25"/>
  <cols>
    <col min="1" max="1" width="38.26953125" style="17" customWidth="1"/>
    <col min="2" max="2" width="57.81640625" style="17" customWidth="1"/>
    <col min="3" max="3" width="30.7265625" style="17" customWidth="1"/>
    <col min="4" max="5" width="26.7265625" style="17" customWidth="1"/>
    <col min="6" max="6" width="22.453125" style="17" customWidth="1"/>
    <col min="7" max="7" width="6.81640625" style="17" customWidth="1"/>
    <col min="8" max="8" width="7.1796875" style="17" customWidth="1"/>
    <col min="9" max="16384" width="10.81640625" style="17"/>
  </cols>
  <sheetData>
    <row r="1" spans="1:12" ht="20.149999999999999" customHeight="1" x14ac:dyDescent="0.4">
      <c r="A1" s="49"/>
      <c r="B1" s="49"/>
      <c r="C1" s="49"/>
      <c r="D1" s="212"/>
      <c r="E1" s="212"/>
      <c r="F1" s="212"/>
      <c r="G1" s="35"/>
      <c r="H1" s="36"/>
    </row>
    <row r="2" spans="1:12" ht="16.5" x14ac:dyDescent="0.45">
      <c r="A2" s="49"/>
      <c r="B2" s="49"/>
      <c r="C2" s="181" t="s">
        <v>2</v>
      </c>
      <c r="D2" s="165" t="s">
        <v>3</v>
      </c>
      <c r="E2" s="66"/>
      <c r="F2" s="67"/>
      <c r="G2" s="68"/>
    </row>
    <row r="3" spans="1:12" ht="15" x14ac:dyDescent="0.4">
      <c r="A3" s="49"/>
      <c r="B3" s="49"/>
      <c r="C3" s="49"/>
    </row>
    <row r="4" spans="1:12" ht="15" x14ac:dyDescent="0.4">
      <c r="A4" s="49"/>
      <c r="B4" s="49"/>
      <c r="C4" s="49"/>
    </row>
    <row r="5" spans="1:12" ht="15" x14ac:dyDescent="0.4">
      <c r="A5" s="49"/>
      <c r="B5" s="49"/>
      <c r="C5" s="49"/>
      <c r="D5" s="73"/>
      <c r="E5" s="73"/>
      <c r="F5" s="72"/>
    </row>
    <row r="6" spans="1:12" ht="15" x14ac:dyDescent="0.4">
      <c r="A6" s="70"/>
      <c r="B6" s="70"/>
      <c r="C6" s="70"/>
      <c r="D6" s="49"/>
      <c r="E6" s="49"/>
    </row>
    <row r="7" spans="1:12" ht="15" x14ac:dyDescent="0.4">
      <c r="A7" s="70"/>
      <c r="B7" s="70"/>
      <c r="C7" s="70"/>
      <c r="D7" s="49"/>
      <c r="E7" s="49"/>
    </row>
    <row r="8" spans="1:12" ht="15" x14ac:dyDescent="0.4">
      <c r="A8" s="70"/>
      <c r="B8" s="70"/>
      <c r="C8" s="70"/>
      <c r="D8" s="49"/>
      <c r="E8" s="49"/>
    </row>
    <row r="9" spans="1:12" ht="15" x14ac:dyDescent="0.4">
      <c r="A9" s="49"/>
      <c r="B9" s="70"/>
      <c r="C9" s="70"/>
      <c r="D9" s="49"/>
      <c r="E9" s="49"/>
    </row>
    <row r="10" spans="1:12" ht="15" x14ac:dyDescent="0.4">
      <c r="A10" s="49"/>
      <c r="B10" s="70"/>
      <c r="C10" s="70"/>
      <c r="D10" s="49"/>
      <c r="E10" s="49"/>
    </row>
    <row r="11" spans="1:12" ht="15" x14ac:dyDescent="0.4">
      <c r="A11" s="49"/>
      <c r="B11" s="70"/>
      <c r="C11" s="70"/>
      <c r="D11" s="49"/>
      <c r="E11" s="49"/>
    </row>
    <row r="12" spans="1:12" ht="15" x14ac:dyDescent="0.4">
      <c r="A12" s="49"/>
      <c r="B12" s="49"/>
      <c r="C12" s="49"/>
      <c r="D12" s="49"/>
      <c r="E12" s="49"/>
    </row>
    <row r="13" spans="1:12" ht="20" x14ac:dyDescent="0.25">
      <c r="A13" s="196" t="s">
        <v>64</v>
      </c>
      <c r="B13" s="197"/>
      <c r="C13" s="197"/>
      <c r="D13" s="197"/>
      <c r="E13" s="155"/>
    </row>
    <row r="14" spans="1:12" ht="15" x14ac:dyDescent="0.4">
      <c r="A14" s="114"/>
      <c r="B14" s="114"/>
      <c r="C14" s="114"/>
      <c r="D14" s="114"/>
      <c r="E14" s="114"/>
      <c r="F14" s="114"/>
      <c r="G14" s="114"/>
      <c r="H14" s="114"/>
      <c r="I14" s="114"/>
      <c r="J14" s="114"/>
      <c r="K14" s="114"/>
      <c r="L14" s="114"/>
    </row>
    <row r="15" spans="1:12" ht="14.5" x14ac:dyDescent="0.25">
      <c r="A15" s="216" t="s">
        <v>65</v>
      </c>
      <c r="B15" s="214"/>
      <c r="C15" s="214"/>
      <c r="D15" s="214"/>
      <c r="E15" s="214"/>
      <c r="F15" s="214"/>
      <c r="G15" s="214"/>
      <c r="H15" s="214"/>
      <c r="I15" s="214"/>
      <c r="J15" s="214"/>
      <c r="K15" s="214"/>
      <c r="L15" s="214"/>
    </row>
    <row r="16" spans="1:12" ht="15" x14ac:dyDescent="0.4">
      <c r="A16" s="115"/>
      <c r="B16" s="115"/>
      <c r="C16" s="115"/>
      <c r="D16" s="114"/>
      <c r="E16" s="114"/>
      <c r="F16" s="114"/>
      <c r="G16" s="114"/>
      <c r="H16" s="114"/>
      <c r="I16" s="114"/>
      <c r="J16" s="114"/>
      <c r="K16" s="114"/>
      <c r="L16" s="114"/>
    </row>
    <row r="17" spans="1:12" ht="15" x14ac:dyDescent="0.4">
      <c r="A17" s="115"/>
      <c r="B17" s="115"/>
      <c r="C17" s="115"/>
      <c r="D17" s="168" t="s">
        <v>51</v>
      </c>
      <c r="E17" s="177"/>
      <c r="F17" s="114"/>
      <c r="G17" s="114"/>
      <c r="H17" s="114"/>
      <c r="I17" s="114"/>
      <c r="J17" s="114"/>
      <c r="K17" s="114"/>
      <c r="L17" s="114"/>
    </row>
    <row r="18" spans="1:12" ht="15" x14ac:dyDescent="0.4">
      <c r="A18" s="115"/>
      <c r="B18" s="115"/>
      <c r="C18" s="115"/>
      <c r="D18" s="175">
        <f>IF(B21*170&gt;1000,1000,B21*170)</f>
        <v>0</v>
      </c>
      <c r="E18" s="180"/>
      <c r="F18" s="114"/>
      <c r="G18" s="114"/>
      <c r="H18" s="114"/>
      <c r="I18" s="114"/>
      <c r="J18" s="114"/>
      <c r="K18" s="114"/>
      <c r="L18" s="114"/>
    </row>
    <row r="19" spans="1:12" ht="15" x14ac:dyDescent="0.4">
      <c r="A19" s="115"/>
      <c r="B19" s="115"/>
      <c r="C19" s="115"/>
      <c r="D19" s="114"/>
      <c r="E19" s="114"/>
      <c r="F19" s="114"/>
      <c r="G19" s="114"/>
      <c r="H19" s="114"/>
      <c r="I19" s="114"/>
      <c r="J19" s="114"/>
      <c r="K19" s="114"/>
      <c r="L19" s="114"/>
    </row>
    <row r="20" spans="1:12" ht="25" customHeight="1" x14ac:dyDescent="0.4">
      <c r="A20" s="198" t="s">
        <v>6</v>
      </c>
      <c r="B20" s="198"/>
      <c r="C20" s="156"/>
      <c r="D20" s="114"/>
      <c r="E20" s="114"/>
      <c r="F20" s="114"/>
      <c r="G20" s="114"/>
      <c r="H20" s="114"/>
      <c r="I20" s="114"/>
      <c r="J20" s="114"/>
      <c r="K20" s="114"/>
      <c r="L20" s="114"/>
    </row>
    <row r="21" spans="1:12" ht="55.5" customHeight="1" x14ac:dyDescent="0.4">
      <c r="A21" s="57" t="s">
        <v>52</v>
      </c>
      <c r="B21" s="118">
        <f>SUM(F26:F36)/1000</f>
        <v>0</v>
      </c>
      <c r="C21" s="116"/>
      <c r="D21" s="58"/>
      <c r="E21" s="58"/>
      <c r="F21" s="114"/>
      <c r="G21" s="114"/>
      <c r="H21" s="114"/>
      <c r="I21" s="114"/>
      <c r="J21" s="114"/>
      <c r="K21" s="114"/>
      <c r="L21" s="114"/>
    </row>
    <row r="22" spans="1:12" ht="15.65" customHeight="1" x14ac:dyDescent="0.4">
      <c r="A22" s="120"/>
      <c r="B22" s="116"/>
      <c r="C22" s="116"/>
      <c r="D22" s="58"/>
      <c r="E22" s="58"/>
      <c r="F22" s="114"/>
      <c r="G22" s="114"/>
      <c r="H22" s="114"/>
      <c r="I22" s="114"/>
      <c r="J22" s="114"/>
      <c r="K22" s="114"/>
      <c r="L22" s="114"/>
    </row>
    <row r="23" spans="1:12" ht="55.5" customHeight="1" x14ac:dyDescent="0.4">
      <c r="A23" s="222" t="s">
        <v>66</v>
      </c>
      <c r="B23" s="217"/>
      <c r="C23" s="217"/>
      <c r="D23" s="217"/>
      <c r="E23" s="176"/>
      <c r="F23" s="114"/>
      <c r="G23" s="114"/>
      <c r="H23" s="114"/>
      <c r="I23" s="114"/>
      <c r="J23" s="114"/>
      <c r="K23" s="114"/>
      <c r="L23" s="114"/>
    </row>
    <row r="24" spans="1:12" ht="45" customHeight="1" x14ac:dyDescent="0.4">
      <c r="A24" s="114"/>
      <c r="B24" s="114"/>
      <c r="C24" s="114"/>
      <c r="D24" s="157"/>
      <c r="E24" s="157"/>
      <c r="F24" s="114"/>
      <c r="G24" s="114"/>
      <c r="H24" s="114"/>
      <c r="I24" s="114"/>
      <c r="J24" s="114"/>
      <c r="K24" s="114"/>
      <c r="L24" s="114"/>
    </row>
    <row r="25" spans="1:12" ht="76.5" customHeight="1" x14ac:dyDescent="0.25">
      <c r="A25" s="43" t="s">
        <v>45</v>
      </c>
      <c r="B25" s="43" t="s">
        <v>67</v>
      </c>
      <c r="C25" s="43" t="s">
        <v>68</v>
      </c>
      <c r="D25" s="43" t="s">
        <v>69</v>
      </c>
      <c r="E25" s="43" t="s">
        <v>70</v>
      </c>
      <c r="F25" s="43" t="s">
        <v>71</v>
      </c>
    </row>
    <row r="26" spans="1:12" s="7" customFormat="1" ht="40" customHeight="1" x14ac:dyDescent="0.35">
      <c r="A26" s="183"/>
      <c r="B26" s="179"/>
      <c r="C26" s="44"/>
      <c r="D26" s="44"/>
      <c r="E26" s="178" t="str">
        <f>IF(OR(C26=0,D26=0),"",IF(D26&lt;(50%*C26),"OUI","NON"))</f>
        <v/>
      </c>
      <c r="F26" s="167">
        <f>IF(E26="OUI",C26-D26,0)</f>
        <v>0</v>
      </c>
    </row>
    <row r="27" spans="1:12" s="7" customFormat="1" ht="30" customHeight="1" x14ac:dyDescent="0.35">
      <c r="A27" s="184"/>
      <c r="B27" s="44"/>
      <c r="C27" s="44"/>
      <c r="D27" s="44"/>
      <c r="E27" s="178" t="str">
        <f t="shared" ref="E27:E36" si="0">IF(OR(C27=0,D27=0),"",IF(D27&lt;(50%*C27),"OUI","NON"))</f>
        <v/>
      </c>
      <c r="F27" s="167">
        <f t="shared" ref="F27:F36" si="1">IF(E27="OUI",C27-D27,0)</f>
        <v>0</v>
      </c>
    </row>
    <row r="28" spans="1:12" s="7" customFormat="1" ht="37.5" customHeight="1" x14ac:dyDescent="0.35">
      <c r="A28" s="184"/>
      <c r="B28" s="44"/>
      <c r="C28" s="44"/>
      <c r="D28" s="44"/>
      <c r="E28" s="178" t="str">
        <f t="shared" si="0"/>
        <v/>
      </c>
      <c r="F28" s="167">
        <f t="shared" si="1"/>
        <v>0</v>
      </c>
    </row>
    <row r="29" spans="1:12" s="7" customFormat="1" ht="25.5" customHeight="1" x14ac:dyDescent="0.35">
      <c r="A29" s="184"/>
      <c r="B29" s="44"/>
      <c r="C29" s="44"/>
      <c r="D29" s="44"/>
      <c r="E29" s="178" t="str">
        <f t="shared" si="0"/>
        <v/>
      </c>
      <c r="F29" s="167">
        <f t="shared" si="1"/>
        <v>0</v>
      </c>
    </row>
    <row r="30" spans="1:12" s="7" customFormat="1" ht="25.5" customHeight="1" x14ac:dyDescent="0.35">
      <c r="A30" s="184"/>
      <c r="B30" s="44"/>
      <c r="C30" s="44"/>
      <c r="D30" s="44"/>
      <c r="E30" s="178" t="str">
        <f t="shared" si="0"/>
        <v/>
      </c>
      <c r="F30" s="167">
        <f t="shared" si="1"/>
        <v>0</v>
      </c>
    </row>
    <row r="31" spans="1:12" s="7" customFormat="1" ht="25.5" customHeight="1" x14ac:dyDescent="0.35">
      <c r="A31" s="184"/>
      <c r="B31" s="44"/>
      <c r="C31" s="44"/>
      <c r="D31" s="44"/>
      <c r="E31" s="178" t="str">
        <f t="shared" si="0"/>
        <v/>
      </c>
      <c r="F31" s="167">
        <f t="shared" si="1"/>
        <v>0</v>
      </c>
    </row>
    <row r="32" spans="1:12" s="7" customFormat="1" ht="25.5" customHeight="1" x14ac:dyDescent="0.35">
      <c r="A32" s="184"/>
      <c r="B32" s="44"/>
      <c r="C32" s="44"/>
      <c r="D32" s="44"/>
      <c r="E32" s="178" t="str">
        <f t="shared" si="0"/>
        <v/>
      </c>
      <c r="F32" s="167">
        <f t="shared" si="1"/>
        <v>0</v>
      </c>
    </row>
    <row r="33" spans="1:6" s="7" customFormat="1" ht="25.5" customHeight="1" x14ac:dyDescent="0.35">
      <c r="A33" s="184"/>
      <c r="B33" s="44"/>
      <c r="C33" s="44"/>
      <c r="D33" s="44"/>
      <c r="E33" s="178" t="str">
        <f t="shared" si="0"/>
        <v/>
      </c>
      <c r="F33" s="167">
        <f t="shared" si="1"/>
        <v>0</v>
      </c>
    </row>
    <row r="34" spans="1:6" s="7" customFormat="1" ht="25.5" customHeight="1" x14ac:dyDescent="0.35">
      <c r="A34" s="184"/>
      <c r="B34" s="44"/>
      <c r="C34" s="44"/>
      <c r="D34" s="44"/>
      <c r="E34" s="178" t="str">
        <f t="shared" si="0"/>
        <v/>
      </c>
      <c r="F34" s="167">
        <f t="shared" si="1"/>
        <v>0</v>
      </c>
    </row>
    <row r="35" spans="1:6" s="7" customFormat="1" ht="25.5" customHeight="1" x14ac:dyDescent="0.35">
      <c r="A35" s="184"/>
      <c r="B35" s="44"/>
      <c r="C35" s="44"/>
      <c r="D35" s="44"/>
      <c r="E35" s="178" t="str">
        <f t="shared" si="0"/>
        <v/>
      </c>
      <c r="F35" s="167">
        <f t="shared" si="1"/>
        <v>0</v>
      </c>
    </row>
    <row r="36" spans="1:6" s="7" customFormat="1" ht="25.5" customHeight="1" x14ac:dyDescent="0.35">
      <c r="A36" s="184"/>
      <c r="B36" s="44"/>
      <c r="C36" s="44"/>
      <c r="D36" s="44"/>
      <c r="E36" s="178" t="str">
        <f t="shared" si="0"/>
        <v/>
      </c>
      <c r="F36" s="167">
        <f t="shared" si="1"/>
        <v>0</v>
      </c>
    </row>
    <row r="37" spans="1:6" s="7" customFormat="1" ht="25.5" customHeight="1" x14ac:dyDescent="0.35"/>
    <row r="38" spans="1:6" s="7" customFormat="1" ht="25.5" customHeight="1" x14ac:dyDescent="0.35"/>
    <row r="39" spans="1:6" s="7" customFormat="1" ht="25.5" customHeight="1" x14ac:dyDescent="0.35"/>
    <row r="40" spans="1:6" s="7" customFormat="1" ht="25.5" customHeight="1" x14ac:dyDescent="0.35"/>
    <row r="41" spans="1:6" s="7" customFormat="1" ht="25.5" customHeight="1" x14ac:dyDescent="0.35"/>
    <row r="42" spans="1:6" s="7" customFormat="1" ht="25.5" customHeight="1" x14ac:dyDescent="0.35"/>
    <row r="43" spans="1:6" s="7" customFormat="1" ht="25.5" customHeight="1" x14ac:dyDescent="0.35"/>
    <row r="44" spans="1:6" s="7" customFormat="1" ht="25.5" customHeight="1" x14ac:dyDescent="0.35"/>
    <row r="45" spans="1:6" s="7" customFormat="1" ht="25.5" customHeight="1" x14ac:dyDescent="0.35"/>
    <row r="46" spans="1:6" s="7" customFormat="1" ht="25.5" customHeight="1" x14ac:dyDescent="0.35"/>
    <row r="47" spans="1:6" s="7" customFormat="1" ht="25.5" customHeight="1" x14ac:dyDescent="0.35"/>
    <row r="48" spans="1:6" s="7" customFormat="1" ht="25.5" customHeight="1" x14ac:dyDescent="0.35"/>
    <row r="49" spans="1:3" s="7" customFormat="1" ht="25.5" customHeight="1" x14ac:dyDescent="0.35"/>
    <row r="50" spans="1:3" s="7" customFormat="1" ht="25.5" customHeight="1" x14ac:dyDescent="0.35"/>
    <row r="51" spans="1:3" s="7" customFormat="1" x14ac:dyDescent="0.35"/>
    <row r="52" spans="1:3" s="7" customFormat="1" x14ac:dyDescent="0.35"/>
    <row r="53" spans="1:3" x14ac:dyDescent="0.25">
      <c r="A53" s="7"/>
      <c r="B53" s="7"/>
      <c r="C53" s="7"/>
    </row>
    <row r="54" spans="1:3" x14ac:dyDescent="0.25">
      <c r="A54" s="7"/>
      <c r="B54" s="7"/>
      <c r="C54" s="7"/>
    </row>
    <row r="55" spans="1:3" x14ac:dyDescent="0.25">
      <c r="A55" s="7"/>
      <c r="B55" s="7"/>
      <c r="C55" s="7"/>
    </row>
  </sheetData>
  <sheetProtection sheet="1" objects="1" scenarios="1"/>
  <mergeCells count="5">
    <mergeCell ref="D1:F1"/>
    <mergeCell ref="A13:D13"/>
    <mergeCell ref="A15:L15"/>
    <mergeCell ref="A20:B20"/>
    <mergeCell ref="A23:D23"/>
  </mergeCells>
  <dataValidations count="1">
    <dataValidation type="list" allowBlank="1" showInputMessage="1" showErrorMessage="1" sqref="A37:A52" xr:uid="{85669AE9-A3C0-4753-98E2-FA9B9B76A60D}">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C2D42"/>
    <pageSetUpPr fitToPage="1"/>
  </sheetPr>
  <dimension ref="A5:I42"/>
  <sheetViews>
    <sheetView showGridLines="0" topLeftCell="A8" zoomScale="85" zoomScaleNormal="85" workbookViewId="0">
      <selection activeCell="P11" sqref="P11"/>
    </sheetView>
  </sheetViews>
  <sheetFormatPr baseColWidth="10" defaultColWidth="8.7265625" defaultRowHeight="14.5" x14ac:dyDescent="0.35"/>
  <cols>
    <col min="1" max="256" width="11.453125" customWidth="1"/>
  </cols>
  <sheetData>
    <row r="5" spans="1:9" ht="18.5" x14ac:dyDescent="0.35">
      <c r="A5" s="3"/>
      <c r="B5" s="3"/>
      <c r="C5" s="3"/>
      <c r="D5" s="3"/>
      <c r="E5" s="3"/>
      <c r="F5" s="3"/>
      <c r="G5" s="3"/>
      <c r="H5" s="3"/>
      <c r="I5" s="3"/>
    </row>
    <row r="6" spans="1:9" ht="18.5" x14ac:dyDescent="0.35">
      <c r="A6" s="30"/>
      <c r="B6" s="30"/>
      <c r="C6" s="30"/>
      <c r="D6" s="30"/>
      <c r="E6" s="30"/>
      <c r="F6" s="30"/>
      <c r="G6" s="30"/>
      <c r="H6" s="30"/>
      <c r="I6" s="30"/>
    </row>
    <row r="7" spans="1:9" x14ac:dyDescent="0.35">
      <c r="A7" s="28"/>
      <c r="B7" s="28"/>
      <c r="C7" s="28"/>
      <c r="D7" s="28"/>
      <c r="E7" s="27"/>
      <c r="F7" s="27"/>
      <c r="G7" s="27"/>
      <c r="H7" s="27"/>
      <c r="I7" s="27"/>
    </row>
    <row r="9" spans="1:9" x14ac:dyDescent="0.35">
      <c r="A9" s="188"/>
      <c r="B9" s="188"/>
      <c r="C9" s="188"/>
      <c r="D9" s="188"/>
      <c r="E9" s="188"/>
      <c r="F9" s="188"/>
      <c r="G9" s="188"/>
      <c r="H9" s="188"/>
      <c r="I9" s="188"/>
    </row>
    <row r="10" spans="1:9" x14ac:dyDescent="0.35">
      <c r="A10" s="4"/>
      <c r="B10" s="4"/>
      <c r="C10" s="4"/>
      <c r="D10" s="4"/>
      <c r="E10" s="4"/>
      <c r="F10" s="4"/>
      <c r="G10" s="4"/>
      <c r="H10" s="4"/>
      <c r="I10" s="4"/>
    </row>
    <row r="11" spans="1:9" ht="45.75" customHeight="1" x14ac:dyDescent="0.35">
      <c r="A11" s="189"/>
      <c r="B11" s="189"/>
      <c r="C11" s="189"/>
      <c r="D11" s="189"/>
      <c r="E11" s="189"/>
      <c r="F11" s="189"/>
      <c r="G11" s="189"/>
      <c r="H11" s="189"/>
      <c r="I11" s="189"/>
    </row>
    <row r="12" spans="1:9" x14ac:dyDescent="0.35">
      <c r="A12" s="4"/>
      <c r="B12" s="4"/>
      <c r="C12" s="4"/>
      <c r="D12" s="4"/>
      <c r="E12" s="4"/>
      <c r="F12" s="4"/>
      <c r="G12" s="4"/>
      <c r="H12" s="4"/>
      <c r="I12" s="4"/>
    </row>
    <row r="13" spans="1:9" x14ac:dyDescent="0.35">
      <c r="A13" s="188"/>
      <c r="B13" s="188"/>
      <c r="C13" s="188"/>
      <c r="D13" s="188"/>
      <c r="E13" s="188"/>
      <c r="F13" s="188"/>
      <c r="G13" s="188"/>
      <c r="H13" s="188"/>
      <c r="I13" s="188"/>
    </row>
    <row r="14" spans="1:9" x14ac:dyDescent="0.35">
      <c r="A14" s="188"/>
      <c r="B14" s="188"/>
      <c r="C14" s="188"/>
      <c r="D14" s="188"/>
      <c r="E14" s="188"/>
      <c r="F14" s="188"/>
      <c r="G14" s="188"/>
      <c r="H14" s="188"/>
      <c r="I14" s="188"/>
    </row>
    <row r="15" spans="1:9" x14ac:dyDescent="0.35">
      <c r="A15" s="223"/>
      <c r="B15" s="223"/>
      <c r="C15" s="223"/>
      <c r="D15" s="223"/>
      <c r="E15" s="223"/>
      <c r="F15" s="223"/>
      <c r="G15" s="223"/>
      <c r="H15" s="223"/>
      <c r="I15" s="223"/>
    </row>
    <row r="16" spans="1:9" x14ac:dyDescent="0.35">
      <c r="A16" s="188"/>
      <c r="B16" s="188"/>
      <c r="C16" s="188"/>
      <c r="D16" s="188"/>
      <c r="E16" s="188"/>
      <c r="F16" s="188"/>
      <c r="G16" s="188"/>
      <c r="H16" s="188"/>
      <c r="I16" s="188"/>
    </row>
    <row r="17" spans="1:9" x14ac:dyDescent="0.35">
      <c r="A17" s="188"/>
      <c r="B17" s="188"/>
      <c r="C17" s="188"/>
      <c r="D17" s="188"/>
      <c r="E17" s="188"/>
      <c r="F17" s="188"/>
      <c r="G17" s="188"/>
      <c r="H17" s="188"/>
      <c r="I17" s="188"/>
    </row>
    <row r="18" spans="1:9" x14ac:dyDescent="0.35">
      <c r="A18" s="188"/>
      <c r="B18" s="188"/>
      <c r="C18" s="188"/>
      <c r="D18" s="188"/>
      <c r="E18" s="188"/>
      <c r="F18" s="188"/>
      <c r="G18" s="188"/>
      <c r="H18" s="188"/>
      <c r="I18" s="188"/>
    </row>
    <row r="19" spans="1:9" x14ac:dyDescent="0.35">
      <c r="A19" s="192"/>
      <c r="B19" s="192"/>
      <c r="C19" s="192"/>
      <c r="D19" s="192"/>
      <c r="E19" s="192"/>
      <c r="F19" s="192"/>
      <c r="G19" s="192"/>
      <c r="H19" s="192"/>
      <c r="I19" s="192"/>
    </row>
    <row r="20" spans="1:9" x14ac:dyDescent="0.35">
      <c r="A20" s="188"/>
      <c r="B20" s="188"/>
      <c r="C20" s="188"/>
      <c r="D20" s="188"/>
      <c r="E20" s="188"/>
      <c r="F20" s="188"/>
      <c r="G20" s="188"/>
      <c r="H20" s="188"/>
      <c r="I20" s="188"/>
    </row>
    <row r="21" spans="1:9" x14ac:dyDescent="0.35">
      <c r="A21" s="188"/>
      <c r="B21" s="188"/>
      <c r="C21" s="188"/>
      <c r="D21" s="188"/>
      <c r="E21" s="188"/>
      <c r="F21" s="188"/>
      <c r="G21" s="188"/>
      <c r="H21" s="188"/>
      <c r="I21" s="188"/>
    </row>
    <row r="22" spans="1:9" x14ac:dyDescent="0.35">
      <c r="A22" s="188"/>
      <c r="B22" s="188"/>
      <c r="C22" s="188"/>
      <c r="D22" s="188"/>
      <c r="E22" s="188"/>
      <c r="F22" s="188"/>
      <c r="G22" s="188"/>
      <c r="H22" s="188"/>
      <c r="I22" s="188"/>
    </row>
    <row r="23" spans="1:9" x14ac:dyDescent="0.35">
      <c r="A23" s="188"/>
      <c r="B23" s="188"/>
      <c r="C23" s="188"/>
      <c r="D23" s="188"/>
      <c r="E23" s="188"/>
      <c r="F23" s="188"/>
      <c r="G23" s="188"/>
      <c r="H23" s="188"/>
      <c r="I23" s="188"/>
    </row>
    <row r="24" spans="1:9" x14ac:dyDescent="0.35">
      <c r="A24" s="4"/>
      <c r="B24" s="4"/>
      <c r="C24" s="4"/>
      <c r="D24" s="4"/>
      <c r="E24" s="4"/>
      <c r="F24" s="4"/>
      <c r="G24" s="4"/>
      <c r="H24" s="4"/>
      <c r="I24" s="4"/>
    </row>
    <row r="25" spans="1:9" x14ac:dyDescent="0.35">
      <c r="A25" s="188"/>
      <c r="B25" s="188"/>
      <c r="C25" s="188"/>
      <c r="D25" s="188"/>
      <c r="E25" s="188"/>
      <c r="F25" s="188"/>
      <c r="G25" s="188"/>
      <c r="H25" s="188"/>
      <c r="I25" s="188"/>
    </row>
    <row r="26" spans="1:9" ht="29.25" customHeight="1" x14ac:dyDescent="0.35">
      <c r="A26" s="5"/>
      <c r="B26" s="5"/>
      <c r="C26" s="5"/>
      <c r="D26" s="5"/>
      <c r="E26" s="5"/>
      <c r="F26" s="5"/>
      <c r="G26" s="5"/>
      <c r="H26" s="5"/>
      <c r="I26" s="5"/>
    </row>
    <row r="27" spans="1:9" ht="60" customHeight="1" x14ac:dyDescent="0.35">
      <c r="A27" s="189"/>
      <c r="B27" s="189"/>
      <c r="C27" s="189"/>
      <c r="D27" s="189"/>
      <c r="E27" s="189"/>
      <c r="F27" s="189"/>
      <c r="G27" s="189"/>
      <c r="H27" s="189"/>
      <c r="I27" s="189"/>
    </row>
    <row r="28" spans="1:9" x14ac:dyDescent="0.35">
      <c r="A28" s="188"/>
      <c r="B28" s="188"/>
      <c r="C28" s="188"/>
      <c r="D28" s="188"/>
      <c r="E28" s="188"/>
      <c r="F28" s="188"/>
      <c r="G28" s="188"/>
      <c r="H28" s="188"/>
      <c r="I28" s="188"/>
    </row>
    <row r="29" spans="1:9" x14ac:dyDescent="0.35">
      <c r="A29" s="188"/>
      <c r="B29" s="188"/>
      <c r="C29" s="188"/>
      <c r="D29" s="188"/>
      <c r="E29" s="188"/>
      <c r="F29" s="188"/>
      <c r="G29" s="188"/>
      <c r="H29" s="188"/>
      <c r="I29" s="188"/>
    </row>
    <row r="30" spans="1:9" x14ac:dyDescent="0.35">
      <c r="A30" s="26"/>
    </row>
    <row r="31" spans="1:9" x14ac:dyDescent="0.35">
      <c r="A31" s="26"/>
    </row>
    <row r="32" spans="1:9" x14ac:dyDescent="0.35">
      <c r="A32" s="26"/>
    </row>
    <row r="33" spans="1:1" x14ac:dyDescent="0.35">
      <c r="A33" s="26"/>
    </row>
    <row r="34" spans="1:1" x14ac:dyDescent="0.35">
      <c r="A34" s="26"/>
    </row>
    <row r="35" spans="1:1" x14ac:dyDescent="0.35">
      <c r="A35" s="26"/>
    </row>
    <row r="36" spans="1:1" x14ac:dyDescent="0.35">
      <c r="A36" s="26"/>
    </row>
    <row r="37" spans="1:1" x14ac:dyDescent="0.35">
      <c r="A37" s="26"/>
    </row>
    <row r="38" spans="1:1" x14ac:dyDescent="0.35">
      <c r="A38" s="26"/>
    </row>
    <row r="39" spans="1:1" x14ac:dyDescent="0.35">
      <c r="A39" s="26"/>
    </row>
    <row r="40" spans="1:1" x14ac:dyDescent="0.35">
      <c r="A40" s="26"/>
    </row>
    <row r="41" spans="1:1" x14ac:dyDescent="0.35">
      <c r="A41" s="26"/>
    </row>
    <row r="42" spans="1:1" x14ac:dyDescent="0.35">
      <c r="A42" s="26"/>
    </row>
  </sheetData>
  <sheetProtection sheet="1" objects="1" scenarios="1"/>
  <mergeCells count="17">
    <mergeCell ref="A16:I16"/>
    <mergeCell ref="A11:I11"/>
    <mergeCell ref="A9:I9"/>
    <mergeCell ref="A13:I13"/>
    <mergeCell ref="A14:I14"/>
    <mergeCell ref="A15:I15"/>
    <mergeCell ref="A17:I17"/>
    <mergeCell ref="A18:I18"/>
    <mergeCell ref="A27:I27"/>
    <mergeCell ref="A28:I28"/>
    <mergeCell ref="A23:I23"/>
    <mergeCell ref="A29:I29"/>
    <mergeCell ref="A19:I19"/>
    <mergeCell ref="A20:I20"/>
    <mergeCell ref="A21:I21"/>
    <mergeCell ref="A22:I22"/>
    <mergeCell ref="A25:I25"/>
  </mergeCells>
  <pageMargins left="0.70866141732283472" right="0.70866141732283472" top="0.74803149606299213" bottom="0.74803149606299213" header="0.31496062992125984" footer="0.31496062992125984"/>
  <pageSetup paperSize="9" scale="84" fitToHeight="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07DFF"/>
  </sheetPr>
  <dimension ref="A1:E168"/>
  <sheetViews>
    <sheetView showGridLines="0" zoomScale="115" zoomScaleNormal="115" workbookViewId="0">
      <selection activeCell="B6" sqref="B6"/>
    </sheetView>
  </sheetViews>
  <sheetFormatPr baseColWidth="10" defaultColWidth="8.7265625" defaultRowHeight="14.5" x14ac:dyDescent="0.35"/>
  <cols>
    <col min="1" max="1" width="46.1796875" customWidth="1"/>
    <col min="2" max="2" width="19.54296875" customWidth="1"/>
    <col min="3" max="3" width="37.81640625" bestFit="1" customWidth="1"/>
    <col min="4" max="4" width="21" customWidth="1"/>
    <col min="5" max="5" width="17.54296875" customWidth="1"/>
    <col min="6" max="256" width="11.453125" customWidth="1"/>
  </cols>
  <sheetData>
    <row r="1" spans="1:5" ht="30.65" customHeight="1" x14ac:dyDescent="0.35">
      <c r="A1" s="43" t="s">
        <v>13</v>
      </c>
      <c r="B1" s="43" t="s">
        <v>35</v>
      </c>
      <c r="C1" s="43" t="s">
        <v>72</v>
      </c>
      <c r="D1" s="43" t="s">
        <v>36</v>
      </c>
      <c r="E1" s="43" t="s">
        <v>16</v>
      </c>
    </row>
    <row r="2" spans="1:5" x14ac:dyDescent="0.35">
      <c r="A2" s="98" t="s">
        <v>73</v>
      </c>
      <c r="B2" s="152" t="s">
        <v>74</v>
      </c>
      <c r="C2" s="153" t="s">
        <v>75</v>
      </c>
      <c r="D2" s="154" t="s">
        <v>76</v>
      </c>
      <c r="E2" s="87" t="s">
        <v>77</v>
      </c>
    </row>
    <row r="3" spans="1:5" x14ac:dyDescent="0.35">
      <c r="A3" s="136" t="s">
        <v>78</v>
      </c>
      <c r="B3" s="80" t="s">
        <v>79</v>
      </c>
      <c r="C3" s="80" t="s">
        <v>80</v>
      </c>
      <c r="D3" s="81" t="s">
        <v>81</v>
      </c>
      <c r="E3" s="135" t="s">
        <v>82</v>
      </c>
    </row>
    <row r="4" spans="1:5" x14ac:dyDescent="0.35">
      <c r="A4" s="136" t="s">
        <v>83</v>
      </c>
      <c r="B4" s="80" t="s">
        <v>79</v>
      </c>
      <c r="C4" s="80" t="s">
        <v>80</v>
      </c>
      <c r="D4" s="81" t="s">
        <v>81</v>
      </c>
      <c r="E4" s="135" t="s">
        <v>82</v>
      </c>
    </row>
    <row r="5" spans="1:5" ht="29" x14ac:dyDescent="0.35">
      <c r="A5" s="140" t="s">
        <v>84</v>
      </c>
      <c r="B5" s="83" t="s">
        <v>85</v>
      </c>
      <c r="C5" s="83" t="s">
        <v>86</v>
      </c>
      <c r="D5" s="84" t="s">
        <v>87</v>
      </c>
      <c r="E5" s="139" t="s">
        <v>77</v>
      </c>
    </row>
    <row r="6" spans="1:5" ht="29" x14ac:dyDescent="0.35">
      <c r="A6" s="143" t="s">
        <v>88</v>
      </c>
      <c r="B6" s="83" t="s">
        <v>85</v>
      </c>
      <c r="C6" s="83" t="s">
        <v>86</v>
      </c>
      <c r="D6" s="84" t="s">
        <v>87</v>
      </c>
      <c r="E6" s="142" t="s">
        <v>89</v>
      </c>
    </row>
    <row r="7" spans="1:5" x14ac:dyDescent="0.35">
      <c r="A7" s="136" t="s">
        <v>90</v>
      </c>
      <c r="B7" s="80" t="s">
        <v>79</v>
      </c>
      <c r="C7" s="80" t="s">
        <v>80</v>
      </c>
      <c r="D7" s="81" t="s">
        <v>81</v>
      </c>
      <c r="E7" s="135" t="s">
        <v>82</v>
      </c>
    </row>
    <row r="8" spans="1:5" ht="29" x14ac:dyDescent="0.35">
      <c r="A8" s="143" t="s">
        <v>91</v>
      </c>
      <c r="B8" s="83" t="s">
        <v>85</v>
      </c>
      <c r="C8" s="83" t="s">
        <v>86</v>
      </c>
      <c r="D8" s="84" t="s">
        <v>87</v>
      </c>
      <c r="E8" s="142" t="s">
        <v>89</v>
      </c>
    </row>
    <row r="9" spans="1:5" x14ac:dyDescent="0.35">
      <c r="A9" s="140" t="s">
        <v>92</v>
      </c>
      <c r="B9" s="83" t="s">
        <v>93</v>
      </c>
      <c r="C9" s="83" t="s">
        <v>94</v>
      </c>
      <c r="D9" s="106" t="s">
        <v>95</v>
      </c>
      <c r="E9" s="139" t="s">
        <v>77</v>
      </c>
    </row>
    <row r="10" spans="1:5" x14ac:dyDescent="0.35">
      <c r="A10" s="140" t="s">
        <v>96</v>
      </c>
      <c r="B10" s="83" t="s">
        <v>93</v>
      </c>
      <c r="C10" s="83" t="s">
        <v>94</v>
      </c>
      <c r="D10" s="106" t="s">
        <v>95</v>
      </c>
      <c r="E10" s="139" t="s">
        <v>77</v>
      </c>
    </row>
    <row r="11" spans="1:5" x14ac:dyDescent="0.35">
      <c r="A11" s="140" t="s">
        <v>97</v>
      </c>
      <c r="B11" s="83" t="s">
        <v>93</v>
      </c>
      <c r="C11" s="83" t="s">
        <v>94</v>
      </c>
      <c r="D11" s="106" t="s">
        <v>95</v>
      </c>
      <c r="E11" s="139" t="s">
        <v>77</v>
      </c>
    </row>
    <row r="12" spans="1:5" x14ac:dyDescent="0.35">
      <c r="A12" s="136" t="s">
        <v>98</v>
      </c>
      <c r="B12" s="80" t="s">
        <v>79</v>
      </c>
      <c r="C12" s="80" t="s">
        <v>80</v>
      </c>
      <c r="D12" s="81" t="s">
        <v>81</v>
      </c>
      <c r="E12" s="135" t="s">
        <v>82</v>
      </c>
    </row>
    <row r="13" spans="1:5" ht="29" x14ac:dyDescent="0.35">
      <c r="A13" s="140" t="s">
        <v>99</v>
      </c>
      <c r="B13" s="83" t="s">
        <v>85</v>
      </c>
      <c r="C13" s="83" t="s">
        <v>100</v>
      </c>
      <c r="D13" s="85" t="s">
        <v>81</v>
      </c>
      <c r="E13" s="139" t="s">
        <v>77</v>
      </c>
    </row>
    <row r="14" spans="1:5" x14ac:dyDescent="0.35">
      <c r="A14" s="136" t="s">
        <v>101</v>
      </c>
      <c r="B14" s="80" t="s">
        <v>79</v>
      </c>
      <c r="C14" s="80" t="s">
        <v>80</v>
      </c>
      <c r="D14" s="81" t="s">
        <v>81</v>
      </c>
      <c r="E14" s="135" t="s">
        <v>82</v>
      </c>
    </row>
    <row r="15" spans="1:5" ht="29" x14ac:dyDescent="0.35">
      <c r="A15" s="82" t="s">
        <v>102</v>
      </c>
      <c r="B15" s="83" t="s">
        <v>85</v>
      </c>
      <c r="C15" s="83" t="s">
        <v>100</v>
      </c>
      <c r="D15" s="84" t="s">
        <v>87</v>
      </c>
      <c r="E15" s="139" t="s">
        <v>77</v>
      </c>
    </row>
    <row r="16" spans="1:5" ht="29" x14ac:dyDescent="0.35">
      <c r="A16" s="146" t="s">
        <v>103</v>
      </c>
      <c r="B16" s="83" t="s">
        <v>85</v>
      </c>
      <c r="C16" s="83" t="s">
        <v>100</v>
      </c>
      <c r="D16" s="84" t="s">
        <v>87</v>
      </c>
      <c r="E16" s="145" t="s">
        <v>104</v>
      </c>
    </row>
    <row r="17" spans="1:5" ht="29" x14ac:dyDescent="0.35">
      <c r="A17" s="86" t="s">
        <v>105</v>
      </c>
      <c r="B17" s="83" t="s">
        <v>85</v>
      </c>
      <c r="C17" s="83" t="s">
        <v>100</v>
      </c>
      <c r="D17" s="84" t="s">
        <v>87</v>
      </c>
      <c r="E17" s="87" t="s">
        <v>106</v>
      </c>
    </row>
    <row r="18" spans="1:5" ht="29" x14ac:dyDescent="0.35">
      <c r="A18" s="146" t="s">
        <v>107</v>
      </c>
      <c r="B18" s="83" t="s">
        <v>85</v>
      </c>
      <c r="C18" s="83" t="s">
        <v>100</v>
      </c>
      <c r="D18" s="84" t="s">
        <v>87</v>
      </c>
      <c r="E18" s="145" t="s">
        <v>104</v>
      </c>
    </row>
    <row r="19" spans="1:5" ht="29" x14ac:dyDescent="0.35">
      <c r="A19" s="146" t="s">
        <v>108</v>
      </c>
      <c r="B19" s="83" t="s">
        <v>85</v>
      </c>
      <c r="C19" s="83" t="s">
        <v>100</v>
      </c>
      <c r="D19" s="84" t="s">
        <v>87</v>
      </c>
      <c r="E19" s="145" t="s">
        <v>104</v>
      </c>
    </row>
    <row r="20" spans="1:5" x14ac:dyDescent="0.35">
      <c r="A20" s="136" t="s">
        <v>82</v>
      </c>
      <c r="B20" s="80" t="s">
        <v>79</v>
      </c>
      <c r="C20" s="80" t="s">
        <v>80</v>
      </c>
      <c r="D20" s="81" t="s">
        <v>81</v>
      </c>
      <c r="E20" s="135" t="s">
        <v>82</v>
      </c>
    </row>
    <row r="21" spans="1:5" ht="29" x14ac:dyDescent="0.35">
      <c r="A21" s="140" t="s">
        <v>109</v>
      </c>
      <c r="B21" s="83" t="s">
        <v>85</v>
      </c>
      <c r="C21" s="83" t="s">
        <v>100</v>
      </c>
      <c r="D21" s="85" t="s">
        <v>81</v>
      </c>
      <c r="E21" s="139" t="s">
        <v>77</v>
      </c>
    </row>
    <row r="22" spans="1:5" ht="29" x14ac:dyDescent="0.35">
      <c r="A22" s="143" t="s">
        <v>110</v>
      </c>
      <c r="B22" s="83" t="s">
        <v>85</v>
      </c>
      <c r="C22" s="83" t="s">
        <v>100</v>
      </c>
      <c r="D22" s="85" t="s">
        <v>81</v>
      </c>
      <c r="E22" s="142" t="s">
        <v>89</v>
      </c>
    </row>
    <row r="23" spans="1:5" ht="29" x14ac:dyDescent="0.35">
      <c r="A23" s="143" t="s">
        <v>111</v>
      </c>
      <c r="B23" s="83" t="s">
        <v>85</v>
      </c>
      <c r="C23" s="83" t="s">
        <v>100</v>
      </c>
      <c r="D23" s="85" t="s">
        <v>81</v>
      </c>
      <c r="E23" s="142" t="s">
        <v>89</v>
      </c>
    </row>
    <row r="24" spans="1:5" ht="29" x14ac:dyDescent="0.35">
      <c r="A24" s="143" t="s">
        <v>112</v>
      </c>
      <c r="B24" s="83" t="s">
        <v>85</v>
      </c>
      <c r="C24" s="83" t="s">
        <v>100</v>
      </c>
      <c r="D24" s="85" t="s">
        <v>81</v>
      </c>
      <c r="E24" s="142" t="s">
        <v>89</v>
      </c>
    </row>
    <row r="25" spans="1:5" ht="29" x14ac:dyDescent="0.35">
      <c r="A25" s="143" t="s">
        <v>113</v>
      </c>
      <c r="B25" s="83" t="s">
        <v>85</v>
      </c>
      <c r="C25" s="83" t="s">
        <v>100</v>
      </c>
      <c r="D25" s="85" t="s">
        <v>81</v>
      </c>
      <c r="E25" s="142" t="s">
        <v>89</v>
      </c>
    </row>
    <row r="26" spans="1:5" x14ac:dyDescent="0.35">
      <c r="A26" s="136" t="s">
        <v>114</v>
      </c>
      <c r="B26" s="80" t="s">
        <v>79</v>
      </c>
      <c r="C26" s="80" t="s">
        <v>80</v>
      </c>
      <c r="D26" s="81" t="s">
        <v>81</v>
      </c>
      <c r="E26" s="135" t="s">
        <v>82</v>
      </c>
    </row>
    <row r="27" spans="1:5" ht="29" x14ac:dyDescent="0.35">
      <c r="A27" s="140" t="s">
        <v>115</v>
      </c>
      <c r="B27" s="83" t="s">
        <v>85</v>
      </c>
      <c r="C27" s="83" t="s">
        <v>100</v>
      </c>
      <c r="D27" s="88" t="s">
        <v>76</v>
      </c>
      <c r="E27" s="141" t="s">
        <v>77</v>
      </c>
    </row>
    <row r="28" spans="1:5" x14ac:dyDescent="0.35">
      <c r="A28" s="89" t="s">
        <v>116</v>
      </c>
      <c r="B28" s="83" t="s">
        <v>117</v>
      </c>
      <c r="C28" s="83" t="s">
        <v>118</v>
      </c>
      <c r="D28" s="90" t="s">
        <v>76</v>
      </c>
      <c r="E28" s="91" t="s">
        <v>119</v>
      </c>
    </row>
    <row r="29" spans="1:5" x14ac:dyDescent="0.35">
      <c r="A29" s="89" t="s">
        <v>120</v>
      </c>
      <c r="B29" s="83" t="s">
        <v>117</v>
      </c>
      <c r="C29" s="83" t="s">
        <v>118</v>
      </c>
      <c r="D29" s="90" t="s">
        <v>76</v>
      </c>
      <c r="E29" s="91" t="s">
        <v>119</v>
      </c>
    </row>
    <row r="30" spans="1:5" ht="29" x14ac:dyDescent="0.35">
      <c r="A30" s="92" t="s">
        <v>121</v>
      </c>
      <c r="B30" s="83" t="s">
        <v>85</v>
      </c>
      <c r="C30" s="83" t="s">
        <v>100</v>
      </c>
      <c r="D30" s="88" t="s">
        <v>76</v>
      </c>
      <c r="E30" s="93" t="s">
        <v>122</v>
      </c>
    </row>
    <row r="31" spans="1:5" x14ac:dyDescent="0.35">
      <c r="A31" s="136" t="s">
        <v>123</v>
      </c>
      <c r="B31" s="80" t="s">
        <v>79</v>
      </c>
      <c r="C31" s="80" t="s">
        <v>80</v>
      </c>
      <c r="D31" s="81" t="s">
        <v>81</v>
      </c>
      <c r="E31" s="135" t="s">
        <v>82</v>
      </c>
    </row>
    <row r="32" spans="1:5" ht="29" x14ac:dyDescent="0.35">
      <c r="A32" s="146" t="s">
        <v>124</v>
      </c>
      <c r="B32" s="83" t="s">
        <v>85</v>
      </c>
      <c r="C32" s="83" t="s">
        <v>100</v>
      </c>
      <c r="D32" s="84" t="s">
        <v>87</v>
      </c>
      <c r="E32" s="145" t="s">
        <v>104</v>
      </c>
    </row>
    <row r="33" spans="1:5" x14ac:dyDescent="0.35">
      <c r="A33" s="137" t="s">
        <v>125</v>
      </c>
      <c r="B33" s="83" t="s">
        <v>93</v>
      </c>
      <c r="C33" s="83" t="s">
        <v>94</v>
      </c>
      <c r="D33" s="106" t="s">
        <v>95</v>
      </c>
      <c r="E33" s="135" t="s">
        <v>82</v>
      </c>
    </row>
    <row r="34" spans="1:5" x14ac:dyDescent="0.35">
      <c r="A34" s="144" t="s">
        <v>126</v>
      </c>
      <c r="B34" s="83" t="s">
        <v>93</v>
      </c>
      <c r="C34" s="83" t="s">
        <v>94</v>
      </c>
      <c r="D34" s="106" t="s">
        <v>95</v>
      </c>
      <c r="E34" s="142" t="s">
        <v>89</v>
      </c>
    </row>
    <row r="35" spans="1:5" x14ac:dyDescent="0.35">
      <c r="A35" s="144" t="s">
        <v>127</v>
      </c>
      <c r="B35" s="83" t="s">
        <v>93</v>
      </c>
      <c r="C35" s="83" t="s">
        <v>94</v>
      </c>
      <c r="D35" s="106" t="s">
        <v>95</v>
      </c>
      <c r="E35" s="142" t="s">
        <v>89</v>
      </c>
    </row>
    <row r="36" spans="1:5" x14ac:dyDescent="0.35">
      <c r="A36" s="144" t="s">
        <v>128</v>
      </c>
      <c r="B36" s="83" t="s">
        <v>93</v>
      </c>
      <c r="C36" s="83" t="s">
        <v>94</v>
      </c>
      <c r="D36" s="106" t="s">
        <v>95</v>
      </c>
      <c r="E36" s="142" t="s">
        <v>89</v>
      </c>
    </row>
    <row r="37" spans="1:5" x14ac:dyDescent="0.35">
      <c r="A37" s="86" t="s">
        <v>129</v>
      </c>
      <c r="B37" s="83" t="s">
        <v>93</v>
      </c>
      <c r="C37" s="83" t="s">
        <v>94</v>
      </c>
      <c r="D37" s="106" t="s">
        <v>95</v>
      </c>
      <c r="E37" s="87" t="s">
        <v>106</v>
      </c>
    </row>
    <row r="38" spans="1:5" x14ac:dyDescent="0.35">
      <c r="A38" s="86" t="s">
        <v>130</v>
      </c>
      <c r="B38" s="83" t="s">
        <v>93</v>
      </c>
      <c r="C38" s="83" t="s">
        <v>94</v>
      </c>
      <c r="D38" s="106" t="s">
        <v>95</v>
      </c>
      <c r="E38" s="87" t="s">
        <v>106</v>
      </c>
    </row>
    <row r="39" spans="1:5" x14ac:dyDescent="0.35">
      <c r="A39" s="94" t="s">
        <v>131</v>
      </c>
      <c r="B39" s="83" t="s">
        <v>132</v>
      </c>
      <c r="C39" s="83" t="s">
        <v>133</v>
      </c>
      <c r="D39" s="85" t="s">
        <v>81</v>
      </c>
      <c r="E39" s="87" t="s">
        <v>106</v>
      </c>
    </row>
    <row r="40" spans="1:5" ht="29" x14ac:dyDescent="0.35">
      <c r="A40" s="95" t="s">
        <v>134</v>
      </c>
      <c r="B40" s="83" t="s">
        <v>85</v>
      </c>
      <c r="C40" s="83" t="s">
        <v>100</v>
      </c>
      <c r="D40" s="84" t="s">
        <v>87</v>
      </c>
      <c r="E40" s="96" t="s">
        <v>135</v>
      </c>
    </row>
    <row r="41" spans="1:5" x14ac:dyDescent="0.35">
      <c r="A41" s="86" t="s">
        <v>136</v>
      </c>
      <c r="B41" s="83" t="s">
        <v>132</v>
      </c>
      <c r="C41" s="83" t="s">
        <v>133</v>
      </c>
      <c r="D41" s="85" t="s">
        <v>81</v>
      </c>
      <c r="E41" s="87" t="s">
        <v>106</v>
      </c>
    </row>
    <row r="42" spans="1:5" x14ac:dyDescent="0.35">
      <c r="A42" s="137" t="s">
        <v>137</v>
      </c>
      <c r="B42" s="83" t="s">
        <v>93</v>
      </c>
      <c r="C42" s="83" t="s">
        <v>94</v>
      </c>
      <c r="D42" s="106" t="s">
        <v>95</v>
      </c>
      <c r="E42" s="135" t="s">
        <v>82</v>
      </c>
    </row>
    <row r="43" spans="1:5" ht="29" x14ac:dyDescent="0.35">
      <c r="A43" s="140" t="s">
        <v>138</v>
      </c>
      <c r="B43" s="83" t="s">
        <v>85</v>
      </c>
      <c r="C43" s="83" t="s">
        <v>100</v>
      </c>
      <c r="D43" s="88" t="s">
        <v>76</v>
      </c>
      <c r="E43" s="141" t="s">
        <v>77</v>
      </c>
    </row>
    <row r="44" spans="1:5" x14ac:dyDescent="0.35">
      <c r="A44" s="89" t="s">
        <v>139</v>
      </c>
      <c r="B44" s="83" t="s">
        <v>117</v>
      </c>
      <c r="C44" s="83" t="s">
        <v>118</v>
      </c>
      <c r="D44" s="97" t="s">
        <v>81</v>
      </c>
      <c r="E44" s="91" t="s">
        <v>119</v>
      </c>
    </row>
    <row r="45" spans="1:5" x14ac:dyDescent="0.35">
      <c r="A45" s="98" t="s">
        <v>140</v>
      </c>
      <c r="B45" s="83" t="s">
        <v>141</v>
      </c>
      <c r="C45" s="83" t="s">
        <v>142</v>
      </c>
      <c r="D45" s="99" t="s">
        <v>81</v>
      </c>
      <c r="E45" s="100" t="s">
        <v>106</v>
      </c>
    </row>
    <row r="46" spans="1:5" ht="29" x14ac:dyDescent="0.35">
      <c r="A46" s="146" t="s">
        <v>143</v>
      </c>
      <c r="B46" s="83" t="s">
        <v>85</v>
      </c>
      <c r="C46" s="83" t="s">
        <v>100</v>
      </c>
      <c r="D46" s="84" t="s">
        <v>87</v>
      </c>
      <c r="E46" s="145" t="s">
        <v>104</v>
      </c>
    </row>
    <row r="47" spans="1:5" ht="29" x14ac:dyDescent="0.35">
      <c r="A47" s="146" t="s">
        <v>144</v>
      </c>
      <c r="B47" s="83" t="s">
        <v>85</v>
      </c>
      <c r="C47" s="83" t="s">
        <v>100</v>
      </c>
      <c r="D47" s="84" t="s">
        <v>87</v>
      </c>
      <c r="E47" s="145" t="s">
        <v>104</v>
      </c>
    </row>
    <row r="48" spans="1:5" ht="29" x14ac:dyDescent="0.35">
      <c r="A48" s="146" t="s">
        <v>145</v>
      </c>
      <c r="B48" s="83" t="s">
        <v>85</v>
      </c>
      <c r="C48" s="83" t="s">
        <v>100</v>
      </c>
      <c r="D48" s="85" t="s">
        <v>81</v>
      </c>
      <c r="E48" s="147" t="s">
        <v>104</v>
      </c>
    </row>
    <row r="49" spans="1:5" ht="29" x14ac:dyDescent="0.35">
      <c r="A49" s="140" t="s">
        <v>146</v>
      </c>
      <c r="B49" s="83" t="s">
        <v>85</v>
      </c>
      <c r="C49" s="83" t="s">
        <v>100</v>
      </c>
      <c r="D49" s="85" t="s">
        <v>81</v>
      </c>
      <c r="E49" s="139" t="s">
        <v>77</v>
      </c>
    </row>
    <row r="50" spans="1:5" ht="29" x14ac:dyDescent="0.35">
      <c r="A50" s="79" t="s">
        <v>147</v>
      </c>
      <c r="B50" s="83" t="s">
        <v>148</v>
      </c>
      <c r="C50" s="83" t="s">
        <v>149</v>
      </c>
      <c r="D50" s="88" t="s">
        <v>76</v>
      </c>
      <c r="E50" s="91" t="s">
        <v>119</v>
      </c>
    </row>
    <row r="51" spans="1:5" ht="29" x14ac:dyDescent="0.35">
      <c r="A51" s="146" t="s">
        <v>150</v>
      </c>
      <c r="B51" s="83" t="s">
        <v>85</v>
      </c>
      <c r="C51" s="83" t="s">
        <v>100</v>
      </c>
      <c r="D51" s="84" t="s">
        <v>87</v>
      </c>
      <c r="E51" s="145" t="s">
        <v>104</v>
      </c>
    </row>
    <row r="52" spans="1:5" ht="29" x14ac:dyDescent="0.35">
      <c r="A52" s="146" t="s">
        <v>151</v>
      </c>
      <c r="B52" s="83" t="s">
        <v>85</v>
      </c>
      <c r="C52" s="83" t="s">
        <v>100</v>
      </c>
      <c r="D52" s="84" t="s">
        <v>87</v>
      </c>
      <c r="E52" s="145" t="s">
        <v>104</v>
      </c>
    </row>
    <row r="53" spans="1:5" ht="29" x14ac:dyDescent="0.35">
      <c r="A53" s="140" t="s">
        <v>152</v>
      </c>
      <c r="B53" s="83" t="s">
        <v>85</v>
      </c>
      <c r="C53" s="83" t="s">
        <v>100</v>
      </c>
      <c r="D53" s="84" t="s">
        <v>87</v>
      </c>
      <c r="E53" s="139" t="s">
        <v>77</v>
      </c>
    </row>
    <row r="54" spans="1:5" x14ac:dyDescent="0.35">
      <c r="A54" s="98" t="s">
        <v>153</v>
      </c>
      <c r="B54" s="83" t="s">
        <v>141</v>
      </c>
      <c r="C54" s="83" t="s">
        <v>142</v>
      </c>
      <c r="D54" s="99" t="s">
        <v>81</v>
      </c>
      <c r="E54" s="100" t="s">
        <v>106</v>
      </c>
    </row>
    <row r="55" spans="1:5" x14ac:dyDescent="0.35">
      <c r="A55" s="95" t="s">
        <v>154</v>
      </c>
      <c r="B55" s="83" t="s">
        <v>93</v>
      </c>
      <c r="C55" s="83" t="s">
        <v>94</v>
      </c>
      <c r="D55" s="106" t="s">
        <v>95</v>
      </c>
      <c r="E55" s="96" t="s">
        <v>135</v>
      </c>
    </row>
    <row r="56" spans="1:5" ht="29" x14ac:dyDescent="0.35">
      <c r="A56" s="146" t="s">
        <v>155</v>
      </c>
      <c r="B56" s="83" t="s">
        <v>85</v>
      </c>
      <c r="C56" s="83" t="s">
        <v>100</v>
      </c>
      <c r="D56" s="84" t="s">
        <v>87</v>
      </c>
      <c r="E56" s="145" t="s">
        <v>104</v>
      </c>
    </row>
    <row r="57" spans="1:5" x14ac:dyDescent="0.35">
      <c r="A57" s="136" t="s">
        <v>156</v>
      </c>
      <c r="B57" s="80" t="s">
        <v>79</v>
      </c>
      <c r="C57" s="80" t="s">
        <v>80</v>
      </c>
      <c r="D57" s="101" t="s">
        <v>87</v>
      </c>
      <c r="E57" s="135" t="s">
        <v>82</v>
      </c>
    </row>
    <row r="58" spans="1:5" x14ac:dyDescent="0.35">
      <c r="A58" s="140" t="s">
        <v>157</v>
      </c>
      <c r="B58" s="83" t="s">
        <v>93</v>
      </c>
      <c r="C58" s="83" t="s">
        <v>94</v>
      </c>
      <c r="D58" s="106" t="s">
        <v>95</v>
      </c>
      <c r="E58" s="139" t="s">
        <v>77</v>
      </c>
    </row>
    <row r="59" spans="1:5" x14ac:dyDescent="0.35">
      <c r="A59" s="137" t="s">
        <v>158</v>
      </c>
      <c r="B59" s="83" t="s">
        <v>93</v>
      </c>
      <c r="C59" s="83" t="s">
        <v>94</v>
      </c>
      <c r="D59" s="106" t="s">
        <v>95</v>
      </c>
      <c r="E59" s="135" t="s">
        <v>82</v>
      </c>
    </row>
    <row r="60" spans="1:5" x14ac:dyDescent="0.35">
      <c r="A60" s="144" t="s">
        <v>159</v>
      </c>
      <c r="B60" s="83" t="s">
        <v>93</v>
      </c>
      <c r="C60" s="83" t="s">
        <v>94</v>
      </c>
      <c r="D60" s="106" t="s">
        <v>95</v>
      </c>
      <c r="E60" s="142" t="s">
        <v>89</v>
      </c>
    </row>
    <row r="61" spans="1:5" x14ac:dyDescent="0.35">
      <c r="A61" s="95" t="s">
        <v>160</v>
      </c>
      <c r="B61" s="83" t="s">
        <v>93</v>
      </c>
      <c r="C61" s="83" t="s">
        <v>94</v>
      </c>
      <c r="D61" s="106" t="s">
        <v>95</v>
      </c>
      <c r="E61" s="96" t="s">
        <v>135</v>
      </c>
    </row>
    <row r="62" spans="1:5" ht="29" x14ac:dyDescent="0.35">
      <c r="A62" s="146" t="s">
        <v>161</v>
      </c>
      <c r="B62" s="83" t="s">
        <v>85</v>
      </c>
      <c r="C62" s="83" t="s">
        <v>100</v>
      </c>
      <c r="D62" s="84" t="s">
        <v>87</v>
      </c>
      <c r="E62" s="145" t="s">
        <v>104</v>
      </c>
    </row>
    <row r="63" spans="1:5" ht="29" x14ac:dyDescent="0.35">
      <c r="A63" s="95" t="s">
        <v>162</v>
      </c>
      <c r="B63" s="83" t="s">
        <v>85</v>
      </c>
      <c r="C63" s="83" t="s">
        <v>100</v>
      </c>
      <c r="D63" s="85" t="s">
        <v>81</v>
      </c>
      <c r="E63" s="96" t="s">
        <v>135</v>
      </c>
    </row>
    <row r="64" spans="1:5" ht="29" x14ac:dyDescent="0.35">
      <c r="A64" s="144" t="s">
        <v>163</v>
      </c>
      <c r="B64" s="83" t="s">
        <v>85</v>
      </c>
      <c r="C64" s="83" t="s">
        <v>100</v>
      </c>
      <c r="D64" s="88" t="s">
        <v>76</v>
      </c>
      <c r="E64" s="142" t="s">
        <v>89</v>
      </c>
    </row>
    <row r="65" spans="1:5" ht="29" x14ac:dyDescent="0.35">
      <c r="A65" s="144" t="s">
        <v>164</v>
      </c>
      <c r="B65" s="83" t="s">
        <v>85</v>
      </c>
      <c r="C65" s="83" t="s">
        <v>100</v>
      </c>
      <c r="D65" s="88" t="s">
        <v>76</v>
      </c>
      <c r="E65" s="142" t="s">
        <v>89</v>
      </c>
    </row>
    <row r="66" spans="1:5" x14ac:dyDescent="0.35">
      <c r="A66" s="89" t="s">
        <v>165</v>
      </c>
      <c r="B66" s="83" t="s">
        <v>117</v>
      </c>
      <c r="C66" s="83" t="s">
        <v>118</v>
      </c>
      <c r="D66" s="90" t="s">
        <v>76</v>
      </c>
      <c r="E66" s="91" t="s">
        <v>119</v>
      </c>
    </row>
    <row r="67" spans="1:5" x14ac:dyDescent="0.35">
      <c r="A67" s="98" t="s">
        <v>166</v>
      </c>
      <c r="B67" s="83" t="s">
        <v>141</v>
      </c>
      <c r="C67" s="83" t="s">
        <v>142</v>
      </c>
      <c r="D67" s="102" t="s">
        <v>87</v>
      </c>
      <c r="E67" s="100" t="s">
        <v>106</v>
      </c>
    </row>
    <row r="68" spans="1:5" x14ac:dyDescent="0.35">
      <c r="A68" s="89" t="s">
        <v>167</v>
      </c>
      <c r="B68" s="83" t="s">
        <v>168</v>
      </c>
      <c r="C68" s="83" t="s">
        <v>169</v>
      </c>
      <c r="D68" s="88" t="s">
        <v>76</v>
      </c>
      <c r="E68" s="91" t="s">
        <v>119</v>
      </c>
    </row>
    <row r="69" spans="1:5" x14ac:dyDescent="0.35">
      <c r="A69" s="89" t="s">
        <v>170</v>
      </c>
      <c r="B69" s="83" t="s">
        <v>168</v>
      </c>
      <c r="C69" s="83" t="s">
        <v>169</v>
      </c>
      <c r="D69" s="88" t="s">
        <v>76</v>
      </c>
      <c r="E69" s="91" t="s">
        <v>119</v>
      </c>
    </row>
    <row r="70" spans="1:5" ht="29" x14ac:dyDescent="0.35">
      <c r="A70" s="143" t="s">
        <v>171</v>
      </c>
      <c r="B70" s="83" t="s">
        <v>85</v>
      </c>
      <c r="C70" s="83" t="s">
        <v>100</v>
      </c>
      <c r="D70" s="84" t="s">
        <v>87</v>
      </c>
      <c r="E70" s="142" t="s">
        <v>89</v>
      </c>
    </row>
    <row r="71" spans="1:5" ht="29" x14ac:dyDescent="0.35">
      <c r="A71" s="143" t="s">
        <v>172</v>
      </c>
      <c r="B71" s="83" t="s">
        <v>85</v>
      </c>
      <c r="C71" s="83" t="s">
        <v>100</v>
      </c>
      <c r="D71" s="84" t="s">
        <v>87</v>
      </c>
      <c r="E71" s="142" t="s">
        <v>89</v>
      </c>
    </row>
    <row r="72" spans="1:5" ht="29" x14ac:dyDescent="0.35">
      <c r="A72" s="143" t="s">
        <v>173</v>
      </c>
      <c r="B72" s="83" t="s">
        <v>85</v>
      </c>
      <c r="C72" s="83" t="s">
        <v>100</v>
      </c>
      <c r="D72" s="84" t="s">
        <v>87</v>
      </c>
      <c r="E72" s="142" t="s">
        <v>89</v>
      </c>
    </row>
    <row r="73" spans="1:5" x14ac:dyDescent="0.35">
      <c r="A73" s="136" t="s">
        <v>174</v>
      </c>
      <c r="B73" s="80" t="s">
        <v>79</v>
      </c>
      <c r="C73" s="80" t="s">
        <v>80</v>
      </c>
      <c r="D73" s="101" t="s">
        <v>87</v>
      </c>
      <c r="E73" s="135" t="s">
        <v>82</v>
      </c>
    </row>
    <row r="74" spans="1:5" x14ac:dyDescent="0.35">
      <c r="A74" s="140" t="s">
        <v>175</v>
      </c>
      <c r="B74" s="83" t="s">
        <v>132</v>
      </c>
      <c r="C74" s="83" t="s">
        <v>133</v>
      </c>
      <c r="D74" s="84" t="s">
        <v>87</v>
      </c>
      <c r="E74" s="139" t="s">
        <v>77</v>
      </c>
    </row>
    <row r="75" spans="1:5" x14ac:dyDescent="0.35">
      <c r="A75" s="140" t="s">
        <v>176</v>
      </c>
      <c r="B75" s="83" t="s">
        <v>132</v>
      </c>
      <c r="C75" s="83" t="s">
        <v>133</v>
      </c>
      <c r="D75" s="84" t="s">
        <v>87</v>
      </c>
      <c r="E75" s="139" t="s">
        <v>77</v>
      </c>
    </row>
    <row r="76" spans="1:5" x14ac:dyDescent="0.35">
      <c r="A76" s="140" t="s">
        <v>177</v>
      </c>
      <c r="B76" s="83" t="s">
        <v>178</v>
      </c>
      <c r="C76" s="83" t="s">
        <v>179</v>
      </c>
      <c r="D76" s="84" t="s">
        <v>87</v>
      </c>
      <c r="E76" s="139" t="s">
        <v>77</v>
      </c>
    </row>
    <row r="77" spans="1:5" x14ac:dyDescent="0.35">
      <c r="A77" s="140" t="s">
        <v>180</v>
      </c>
      <c r="B77" s="83" t="s">
        <v>178</v>
      </c>
      <c r="C77" s="83" t="s">
        <v>179</v>
      </c>
      <c r="D77" s="84" t="s">
        <v>87</v>
      </c>
      <c r="E77" s="139" t="s">
        <v>77</v>
      </c>
    </row>
    <row r="78" spans="1:5" x14ac:dyDescent="0.35">
      <c r="A78" s="98" t="s">
        <v>181</v>
      </c>
      <c r="B78" s="83" t="s">
        <v>141</v>
      </c>
      <c r="C78" s="83" t="s">
        <v>142</v>
      </c>
      <c r="D78" s="102" t="s">
        <v>87</v>
      </c>
      <c r="E78" s="100" t="s">
        <v>106</v>
      </c>
    </row>
    <row r="79" spans="1:5" ht="29" x14ac:dyDescent="0.35">
      <c r="A79" s="143" t="s">
        <v>182</v>
      </c>
      <c r="B79" s="83" t="s">
        <v>85</v>
      </c>
      <c r="C79" s="83" t="s">
        <v>100</v>
      </c>
      <c r="D79" s="84" t="s">
        <v>87</v>
      </c>
      <c r="E79" s="142" t="s">
        <v>89</v>
      </c>
    </row>
    <row r="80" spans="1:5" x14ac:dyDescent="0.35">
      <c r="A80" s="136" t="s">
        <v>183</v>
      </c>
      <c r="B80" s="80" t="s">
        <v>79</v>
      </c>
      <c r="C80" s="80" t="s">
        <v>80</v>
      </c>
      <c r="D80" s="101" t="s">
        <v>87</v>
      </c>
      <c r="E80" s="135" t="s">
        <v>82</v>
      </c>
    </row>
    <row r="81" spans="1:5" x14ac:dyDescent="0.35">
      <c r="A81" s="98" t="s">
        <v>184</v>
      </c>
      <c r="B81" s="152" t="s">
        <v>74</v>
      </c>
      <c r="C81" s="153" t="s">
        <v>75</v>
      </c>
      <c r="D81" s="154" t="s">
        <v>76</v>
      </c>
      <c r="E81" s="87" t="s">
        <v>77</v>
      </c>
    </row>
    <row r="82" spans="1:5" x14ac:dyDescent="0.35">
      <c r="A82" s="98" t="s">
        <v>185</v>
      </c>
      <c r="B82" s="152" t="s">
        <v>74</v>
      </c>
      <c r="C82" s="153" t="s">
        <v>75</v>
      </c>
      <c r="D82" s="154" t="s">
        <v>76</v>
      </c>
      <c r="E82" s="87" t="s">
        <v>77</v>
      </c>
    </row>
    <row r="83" spans="1:5" ht="29" x14ac:dyDescent="0.35">
      <c r="A83" s="146" t="s">
        <v>186</v>
      </c>
      <c r="B83" s="83" t="s">
        <v>85</v>
      </c>
      <c r="C83" s="83" t="s">
        <v>100</v>
      </c>
      <c r="D83" s="84" t="s">
        <v>87</v>
      </c>
      <c r="E83" s="145" t="s">
        <v>104</v>
      </c>
    </row>
    <row r="84" spans="1:5" ht="29" x14ac:dyDescent="0.35">
      <c r="A84" s="146" t="s">
        <v>187</v>
      </c>
      <c r="B84" s="83" t="s">
        <v>85</v>
      </c>
      <c r="C84" s="83" t="s">
        <v>100</v>
      </c>
      <c r="D84" s="84" t="s">
        <v>87</v>
      </c>
      <c r="E84" s="145" t="s">
        <v>104</v>
      </c>
    </row>
    <row r="85" spans="1:5" x14ac:dyDescent="0.35">
      <c r="A85" s="136" t="s">
        <v>188</v>
      </c>
      <c r="B85" s="80" t="s">
        <v>79</v>
      </c>
      <c r="C85" s="80" t="s">
        <v>80</v>
      </c>
      <c r="D85" s="101" t="s">
        <v>87</v>
      </c>
      <c r="E85" s="135" t="s">
        <v>82</v>
      </c>
    </row>
    <row r="86" spans="1:5" x14ac:dyDescent="0.35">
      <c r="A86" s="136" t="s">
        <v>189</v>
      </c>
      <c r="B86" s="80" t="s">
        <v>79</v>
      </c>
      <c r="C86" s="80" t="s">
        <v>80</v>
      </c>
      <c r="D86" s="101" t="s">
        <v>87</v>
      </c>
      <c r="E86" s="135" t="s">
        <v>82</v>
      </c>
    </row>
    <row r="87" spans="1:5" x14ac:dyDescent="0.35">
      <c r="A87" s="136" t="s">
        <v>190</v>
      </c>
      <c r="B87" s="80" t="s">
        <v>79</v>
      </c>
      <c r="C87" s="80" t="s">
        <v>80</v>
      </c>
      <c r="D87" s="101" t="s">
        <v>87</v>
      </c>
      <c r="E87" s="135" t="s">
        <v>82</v>
      </c>
    </row>
    <row r="88" spans="1:5" ht="29" x14ac:dyDescent="0.35">
      <c r="A88" s="140" t="s">
        <v>191</v>
      </c>
      <c r="B88" s="83" t="s">
        <v>85</v>
      </c>
      <c r="C88" s="83" t="s">
        <v>100</v>
      </c>
      <c r="D88" s="84" t="s">
        <v>87</v>
      </c>
      <c r="E88" s="139" t="s">
        <v>77</v>
      </c>
    </row>
    <row r="89" spans="1:5" ht="29" x14ac:dyDescent="0.35">
      <c r="A89" s="146" t="s">
        <v>192</v>
      </c>
      <c r="B89" s="83" t="s">
        <v>85</v>
      </c>
      <c r="C89" s="83" t="s">
        <v>100</v>
      </c>
      <c r="D89" s="84" t="s">
        <v>87</v>
      </c>
      <c r="E89" s="145" t="s">
        <v>104</v>
      </c>
    </row>
    <row r="90" spans="1:5" ht="29" x14ac:dyDescent="0.35">
      <c r="A90" s="146" t="s">
        <v>193</v>
      </c>
      <c r="B90" s="83" t="s">
        <v>85</v>
      </c>
      <c r="C90" s="83" t="s">
        <v>100</v>
      </c>
      <c r="D90" s="84" t="s">
        <v>87</v>
      </c>
      <c r="E90" s="145" t="s">
        <v>104</v>
      </c>
    </row>
    <row r="91" spans="1:5" ht="29" x14ac:dyDescent="0.35">
      <c r="A91" s="146" t="s">
        <v>194</v>
      </c>
      <c r="B91" s="83" t="s">
        <v>85</v>
      </c>
      <c r="C91" s="83" t="s">
        <v>100</v>
      </c>
      <c r="D91" s="84" t="s">
        <v>87</v>
      </c>
      <c r="E91" s="145" t="s">
        <v>104</v>
      </c>
    </row>
    <row r="92" spans="1:5" ht="29" x14ac:dyDescent="0.35">
      <c r="A92" s="146" t="s">
        <v>195</v>
      </c>
      <c r="B92" s="83" t="s">
        <v>85</v>
      </c>
      <c r="C92" s="83" t="s">
        <v>100</v>
      </c>
      <c r="D92" s="84" t="s">
        <v>87</v>
      </c>
      <c r="E92" s="145" t="s">
        <v>104</v>
      </c>
    </row>
    <row r="93" spans="1:5" ht="29" x14ac:dyDescent="0.35">
      <c r="A93" s="146" t="s">
        <v>196</v>
      </c>
      <c r="B93" s="83" t="s">
        <v>85</v>
      </c>
      <c r="C93" s="83" t="s">
        <v>100</v>
      </c>
      <c r="D93" s="84" t="s">
        <v>87</v>
      </c>
      <c r="E93" s="145" t="s">
        <v>104</v>
      </c>
    </row>
    <row r="94" spans="1:5" ht="29" x14ac:dyDescent="0.35">
      <c r="A94" s="146" t="s">
        <v>197</v>
      </c>
      <c r="B94" s="83" t="s">
        <v>85</v>
      </c>
      <c r="C94" s="83" t="s">
        <v>100</v>
      </c>
      <c r="D94" s="84" t="s">
        <v>87</v>
      </c>
      <c r="E94" s="145" t="s">
        <v>104</v>
      </c>
    </row>
    <row r="95" spans="1:5" ht="29" x14ac:dyDescent="0.35">
      <c r="A95" s="143" t="s">
        <v>198</v>
      </c>
      <c r="B95" s="83" t="s">
        <v>85</v>
      </c>
      <c r="C95" s="83" t="s">
        <v>100</v>
      </c>
      <c r="D95" s="85" t="s">
        <v>81</v>
      </c>
      <c r="E95" s="142" t="s">
        <v>89</v>
      </c>
    </row>
    <row r="96" spans="1:5" x14ac:dyDescent="0.35">
      <c r="A96" s="136" t="s">
        <v>199</v>
      </c>
      <c r="B96" s="80" t="s">
        <v>79</v>
      </c>
      <c r="C96" s="80" t="s">
        <v>80</v>
      </c>
      <c r="D96" s="101" t="s">
        <v>87</v>
      </c>
      <c r="E96" s="135" t="s">
        <v>82</v>
      </c>
    </row>
    <row r="97" spans="1:5" ht="29" x14ac:dyDescent="0.35">
      <c r="A97" s="146" t="s">
        <v>200</v>
      </c>
      <c r="B97" s="83" t="s">
        <v>85</v>
      </c>
      <c r="C97" s="83" t="s">
        <v>100</v>
      </c>
      <c r="D97" s="84" t="s">
        <v>87</v>
      </c>
      <c r="E97" s="145" t="s">
        <v>104</v>
      </c>
    </row>
    <row r="98" spans="1:5" ht="29" x14ac:dyDescent="0.35">
      <c r="A98" s="146" t="s">
        <v>201</v>
      </c>
      <c r="B98" s="83" t="s">
        <v>85</v>
      </c>
      <c r="C98" s="83" t="s">
        <v>100</v>
      </c>
      <c r="D98" s="84" t="s">
        <v>87</v>
      </c>
      <c r="E98" s="145" t="s">
        <v>104</v>
      </c>
    </row>
    <row r="99" spans="1:5" ht="29" x14ac:dyDescent="0.35">
      <c r="A99" s="146" t="s">
        <v>202</v>
      </c>
      <c r="B99" s="83" t="s">
        <v>85</v>
      </c>
      <c r="C99" s="83" t="s">
        <v>100</v>
      </c>
      <c r="D99" s="84" t="s">
        <v>87</v>
      </c>
      <c r="E99" s="145" t="s">
        <v>104</v>
      </c>
    </row>
    <row r="100" spans="1:5" x14ac:dyDescent="0.35">
      <c r="A100" s="98" t="s">
        <v>203</v>
      </c>
      <c r="B100" s="152" t="s">
        <v>74</v>
      </c>
      <c r="C100" s="153" t="s">
        <v>75</v>
      </c>
      <c r="D100" s="154" t="s">
        <v>76</v>
      </c>
      <c r="E100" s="87" t="s">
        <v>77</v>
      </c>
    </row>
    <row r="101" spans="1:5" ht="29" x14ac:dyDescent="0.35">
      <c r="A101" s="92" t="s">
        <v>204</v>
      </c>
      <c r="B101" s="83" t="s">
        <v>85</v>
      </c>
      <c r="C101" s="83" t="s">
        <v>100</v>
      </c>
      <c r="D101" s="84" t="s">
        <v>87</v>
      </c>
      <c r="E101" s="93" t="s">
        <v>122</v>
      </c>
    </row>
    <row r="102" spans="1:5" ht="29" x14ac:dyDescent="0.35">
      <c r="A102" s="92" t="s">
        <v>205</v>
      </c>
      <c r="B102" s="83" t="s">
        <v>85</v>
      </c>
      <c r="C102" s="83" t="s">
        <v>100</v>
      </c>
      <c r="D102" s="84" t="s">
        <v>87</v>
      </c>
      <c r="E102" s="93" t="s">
        <v>122</v>
      </c>
    </row>
    <row r="103" spans="1:5" x14ac:dyDescent="0.35">
      <c r="A103" s="137" t="s">
        <v>206</v>
      </c>
      <c r="B103" s="83" t="s">
        <v>93</v>
      </c>
      <c r="C103" s="83" t="s">
        <v>94</v>
      </c>
      <c r="D103" s="106" t="s">
        <v>95</v>
      </c>
      <c r="E103" s="135" t="s">
        <v>82</v>
      </c>
    </row>
    <row r="104" spans="1:5" x14ac:dyDescent="0.35">
      <c r="A104" s="137" t="s">
        <v>207</v>
      </c>
      <c r="B104" s="83" t="s">
        <v>93</v>
      </c>
      <c r="C104" s="83" t="s">
        <v>94</v>
      </c>
      <c r="D104" s="106" t="s">
        <v>95</v>
      </c>
      <c r="E104" s="135" t="s">
        <v>82</v>
      </c>
    </row>
    <row r="105" spans="1:5" x14ac:dyDescent="0.35">
      <c r="A105" s="137" t="s">
        <v>208</v>
      </c>
      <c r="B105" s="83" t="s">
        <v>93</v>
      </c>
      <c r="C105" s="83" t="s">
        <v>94</v>
      </c>
      <c r="D105" s="106" t="s">
        <v>95</v>
      </c>
      <c r="E105" s="135" t="s">
        <v>82</v>
      </c>
    </row>
    <row r="106" spans="1:5" x14ac:dyDescent="0.35">
      <c r="A106" s="137" t="s">
        <v>209</v>
      </c>
      <c r="B106" s="83" t="s">
        <v>93</v>
      </c>
      <c r="C106" s="83" t="s">
        <v>94</v>
      </c>
      <c r="D106" s="106" t="s">
        <v>95</v>
      </c>
      <c r="E106" s="135" t="s">
        <v>82</v>
      </c>
    </row>
    <row r="107" spans="1:5" x14ac:dyDescent="0.35">
      <c r="A107" s="137" t="s">
        <v>210</v>
      </c>
      <c r="B107" s="83" t="s">
        <v>93</v>
      </c>
      <c r="C107" s="83" t="s">
        <v>94</v>
      </c>
      <c r="D107" s="106" t="s">
        <v>95</v>
      </c>
      <c r="E107" s="135" t="s">
        <v>82</v>
      </c>
    </row>
    <row r="108" spans="1:5" x14ac:dyDescent="0.35">
      <c r="A108" s="137" t="s">
        <v>211</v>
      </c>
      <c r="B108" s="83" t="s">
        <v>93</v>
      </c>
      <c r="C108" s="83" t="s">
        <v>94</v>
      </c>
      <c r="D108" s="106" t="s">
        <v>95</v>
      </c>
      <c r="E108" s="135" t="s">
        <v>82</v>
      </c>
    </row>
    <row r="109" spans="1:5" x14ac:dyDescent="0.35">
      <c r="A109" s="137" t="s">
        <v>212</v>
      </c>
      <c r="B109" s="83" t="s">
        <v>93</v>
      </c>
      <c r="C109" s="83" t="s">
        <v>94</v>
      </c>
      <c r="D109" s="106" t="s">
        <v>95</v>
      </c>
      <c r="E109" s="135" t="s">
        <v>82</v>
      </c>
    </row>
    <row r="110" spans="1:5" x14ac:dyDescent="0.35">
      <c r="A110" s="89" t="s">
        <v>213</v>
      </c>
      <c r="B110" s="83" t="s">
        <v>117</v>
      </c>
      <c r="C110" s="83" t="s">
        <v>118</v>
      </c>
      <c r="D110" s="90" t="s">
        <v>76</v>
      </c>
      <c r="E110" s="91" t="s">
        <v>119</v>
      </c>
    </row>
    <row r="111" spans="1:5" x14ac:dyDescent="0.35">
      <c r="A111" s="89" t="s">
        <v>214</v>
      </c>
      <c r="B111" s="83" t="s">
        <v>117</v>
      </c>
      <c r="C111" s="83" t="s">
        <v>118</v>
      </c>
      <c r="D111" s="90" t="s">
        <v>76</v>
      </c>
      <c r="E111" s="91" t="s">
        <v>119</v>
      </c>
    </row>
    <row r="112" spans="1:5" x14ac:dyDescent="0.35">
      <c r="A112" s="98" t="s">
        <v>215</v>
      </c>
      <c r="B112" s="152" t="s">
        <v>74</v>
      </c>
      <c r="C112" s="153" t="s">
        <v>75</v>
      </c>
      <c r="D112" s="154" t="s">
        <v>76</v>
      </c>
      <c r="E112" s="87" t="s">
        <v>77</v>
      </c>
    </row>
    <row r="113" spans="1:5" ht="29" x14ac:dyDescent="0.35">
      <c r="A113" s="140" t="s">
        <v>216</v>
      </c>
      <c r="B113" s="83" t="s">
        <v>85</v>
      </c>
      <c r="C113" s="83" t="s">
        <v>100</v>
      </c>
      <c r="D113" s="85" t="s">
        <v>81</v>
      </c>
      <c r="E113" s="139" t="s">
        <v>77</v>
      </c>
    </row>
    <row r="114" spans="1:5" x14ac:dyDescent="0.35">
      <c r="A114" s="136" t="s">
        <v>217</v>
      </c>
      <c r="B114" s="80" t="s">
        <v>79</v>
      </c>
      <c r="C114" s="80" t="s">
        <v>80</v>
      </c>
      <c r="D114" s="101" t="s">
        <v>87</v>
      </c>
      <c r="E114" s="135" t="s">
        <v>82</v>
      </c>
    </row>
    <row r="115" spans="1:5" ht="29" x14ac:dyDescent="0.35">
      <c r="A115" s="143" t="s">
        <v>218</v>
      </c>
      <c r="B115" s="83" t="s">
        <v>85</v>
      </c>
      <c r="C115" s="83" t="s">
        <v>100</v>
      </c>
      <c r="D115" s="85" t="s">
        <v>81</v>
      </c>
      <c r="E115" s="142" t="s">
        <v>89</v>
      </c>
    </row>
    <row r="116" spans="1:5" x14ac:dyDescent="0.35">
      <c r="A116" s="136" t="s">
        <v>219</v>
      </c>
      <c r="B116" s="83" t="s">
        <v>220</v>
      </c>
      <c r="C116" s="83" t="s">
        <v>221</v>
      </c>
      <c r="D116" s="99" t="s">
        <v>81</v>
      </c>
      <c r="E116" s="138" t="s">
        <v>82</v>
      </c>
    </row>
    <row r="117" spans="1:5" x14ac:dyDescent="0.35">
      <c r="A117" s="103" t="s">
        <v>222</v>
      </c>
      <c r="B117" s="83" t="s">
        <v>117</v>
      </c>
      <c r="C117" s="83" t="s">
        <v>118</v>
      </c>
      <c r="D117" s="104" t="s">
        <v>87</v>
      </c>
      <c r="E117" s="96" t="s">
        <v>135</v>
      </c>
    </row>
    <row r="118" spans="1:5" ht="29" x14ac:dyDescent="0.35">
      <c r="A118" s="95" t="s">
        <v>223</v>
      </c>
      <c r="B118" s="83" t="s">
        <v>85</v>
      </c>
      <c r="C118" s="83" t="s">
        <v>100</v>
      </c>
      <c r="D118" s="85" t="s">
        <v>81</v>
      </c>
      <c r="E118" s="96" t="s">
        <v>135</v>
      </c>
    </row>
    <row r="119" spans="1:5" ht="29" x14ac:dyDescent="0.35">
      <c r="A119" s="140" t="s">
        <v>224</v>
      </c>
      <c r="B119" s="83" t="s">
        <v>85</v>
      </c>
      <c r="C119" s="83" t="s">
        <v>100</v>
      </c>
      <c r="D119" s="85" t="s">
        <v>81</v>
      </c>
      <c r="E119" s="139" t="s">
        <v>77</v>
      </c>
    </row>
    <row r="120" spans="1:5" x14ac:dyDescent="0.35">
      <c r="A120" s="136" t="s">
        <v>225</v>
      </c>
      <c r="B120" s="80" t="s">
        <v>79</v>
      </c>
      <c r="C120" s="80" t="s">
        <v>80</v>
      </c>
      <c r="D120" s="101" t="s">
        <v>87</v>
      </c>
      <c r="E120" s="135" t="s">
        <v>82</v>
      </c>
    </row>
    <row r="121" spans="1:5" x14ac:dyDescent="0.35">
      <c r="A121" s="136" t="s">
        <v>226</v>
      </c>
      <c r="B121" s="80" t="s">
        <v>79</v>
      </c>
      <c r="C121" s="80" t="s">
        <v>80</v>
      </c>
      <c r="D121" s="101" t="s">
        <v>87</v>
      </c>
      <c r="E121" s="135" t="s">
        <v>82</v>
      </c>
    </row>
    <row r="122" spans="1:5" x14ac:dyDescent="0.35">
      <c r="A122" s="136" t="s">
        <v>227</v>
      </c>
      <c r="B122" s="80" t="s">
        <v>79</v>
      </c>
      <c r="C122" s="80" t="s">
        <v>80</v>
      </c>
      <c r="D122" s="101" t="s">
        <v>87</v>
      </c>
      <c r="E122" s="135" t="s">
        <v>82</v>
      </c>
    </row>
    <row r="123" spans="1:5" x14ac:dyDescent="0.35">
      <c r="A123" s="86" t="s">
        <v>228</v>
      </c>
      <c r="B123" s="83" t="s">
        <v>132</v>
      </c>
      <c r="C123" s="83" t="s">
        <v>133</v>
      </c>
      <c r="D123" s="85" t="s">
        <v>81</v>
      </c>
      <c r="E123" s="87" t="s">
        <v>106</v>
      </c>
    </row>
    <row r="124" spans="1:5" ht="29" x14ac:dyDescent="0.35">
      <c r="A124" s="143" t="s">
        <v>229</v>
      </c>
      <c r="B124" s="83" t="s">
        <v>85</v>
      </c>
      <c r="C124" s="83" t="s">
        <v>100</v>
      </c>
      <c r="D124" s="85" t="s">
        <v>81</v>
      </c>
      <c r="E124" s="142" t="s">
        <v>89</v>
      </c>
    </row>
    <row r="125" spans="1:5" ht="29" x14ac:dyDescent="0.35">
      <c r="A125" s="143" t="s">
        <v>230</v>
      </c>
      <c r="B125" s="83" t="s">
        <v>85</v>
      </c>
      <c r="C125" s="83" t="s">
        <v>100</v>
      </c>
      <c r="D125" s="85" t="s">
        <v>81</v>
      </c>
      <c r="E125" s="142" t="s">
        <v>89</v>
      </c>
    </row>
    <row r="126" spans="1:5" x14ac:dyDescent="0.35">
      <c r="A126" s="98" t="s">
        <v>231</v>
      </c>
      <c r="B126" s="83" t="s">
        <v>141</v>
      </c>
      <c r="C126" s="83" t="s">
        <v>142</v>
      </c>
      <c r="D126" s="105" t="s">
        <v>76</v>
      </c>
      <c r="E126" s="100" t="s">
        <v>106</v>
      </c>
    </row>
    <row r="127" spans="1:5" x14ac:dyDescent="0.35">
      <c r="A127" s="136" t="s">
        <v>232</v>
      </c>
      <c r="B127" s="80" t="s">
        <v>79</v>
      </c>
      <c r="C127" s="80" t="s">
        <v>80</v>
      </c>
      <c r="D127" s="101" t="s">
        <v>87</v>
      </c>
      <c r="E127" s="135" t="s">
        <v>82</v>
      </c>
    </row>
    <row r="128" spans="1:5" ht="29" x14ac:dyDescent="0.35">
      <c r="A128" s="140" t="s">
        <v>233</v>
      </c>
      <c r="B128" s="83" t="s">
        <v>85</v>
      </c>
      <c r="C128" s="83" t="s">
        <v>100</v>
      </c>
      <c r="D128" s="88" t="s">
        <v>76</v>
      </c>
      <c r="E128" s="141" t="s">
        <v>77</v>
      </c>
    </row>
    <row r="129" spans="1:5" ht="29" x14ac:dyDescent="0.35">
      <c r="A129" s="146" t="s">
        <v>234</v>
      </c>
      <c r="B129" s="83" t="s">
        <v>85</v>
      </c>
      <c r="C129" s="83" t="s">
        <v>100</v>
      </c>
      <c r="D129" s="85" t="s">
        <v>81</v>
      </c>
      <c r="E129" s="147" t="s">
        <v>104</v>
      </c>
    </row>
    <row r="130" spans="1:5" ht="29" x14ac:dyDescent="0.35">
      <c r="A130" s="146" t="s">
        <v>235</v>
      </c>
      <c r="B130" s="83" t="s">
        <v>85</v>
      </c>
      <c r="C130" s="83" t="s">
        <v>100</v>
      </c>
      <c r="D130" s="85" t="s">
        <v>81</v>
      </c>
      <c r="E130" s="147" t="s">
        <v>104</v>
      </c>
    </row>
    <row r="131" spans="1:5" ht="29" x14ac:dyDescent="0.35">
      <c r="A131" s="146" t="s">
        <v>236</v>
      </c>
      <c r="B131" s="83" t="s">
        <v>85</v>
      </c>
      <c r="C131" s="83" t="s">
        <v>100</v>
      </c>
      <c r="D131" s="85" t="s">
        <v>81</v>
      </c>
      <c r="E131" s="147" t="s">
        <v>104</v>
      </c>
    </row>
    <row r="132" spans="1:5" x14ac:dyDescent="0.35">
      <c r="A132" s="137" t="s">
        <v>237</v>
      </c>
      <c r="B132" s="83" t="s">
        <v>93</v>
      </c>
      <c r="C132" s="83" t="s">
        <v>94</v>
      </c>
      <c r="D132" s="106" t="s">
        <v>95</v>
      </c>
      <c r="E132" s="135" t="s">
        <v>82</v>
      </c>
    </row>
    <row r="133" spans="1:5" x14ac:dyDescent="0.35">
      <c r="A133" s="94" t="s">
        <v>238</v>
      </c>
      <c r="B133" s="83" t="s">
        <v>93</v>
      </c>
      <c r="C133" s="83" t="s">
        <v>94</v>
      </c>
      <c r="D133" s="106" t="s">
        <v>95</v>
      </c>
      <c r="E133" s="87" t="s">
        <v>106</v>
      </c>
    </row>
    <row r="134" spans="1:5" x14ac:dyDescent="0.35">
      <c r="A134" s="98" t="s">
        <v>239</v>
      </c>
      <c r="B134" s="152" t="s">
        <v>74</v>
      </c>
      <c r="C134" s="153" t="s">
        <v>75</v>
      </c>
      <c r="D134" s="154" t="s">
        <v>76</v>
      </c>
      <c r="E134" s="87" t="s">
        <v>77</v>
      </c>
    </row>
    <row r="135" spans="1:5" x14ac:dyDescent="0.35">
      <c r="A135" s="140" t="s">
        <v>240</v>
      </c>
      <c r="B135" s="83" t="s">
        <v>117</v>
      </c>
      <c r="C135" s="83" t="s">
        <v>118</v>
      </c>
      <c r="D135" s="90" t="s">
        <v>76</v>
      </c>
      <c r="E135" s="139" t="s">
        <v>77</v>
      </c>
    </row>
    <row r="136" spans="1:5" ht="29" x14ac:dyDescent="0.35">
      <c r="A136" s="146" t="s">
        <v>241</v>
      </c>
      <c r="B136" s="83" t="s">
        <v>85</v>
      </c>
      <c r="C136" s="83" t="s">
        <v>100</v>
      </c>
      <c r="D136" s="84" t="s">
        <v>87</v>
      </c>
      <c r="E136" s="145" t="s">
        <v>104</v>
      </c>
    </row>
    <row r="137" spans="1:5" ht="29" x14ac:dyDescent="0.35">
      <c r="A137" s="92" t="s">
        <v>242</v>
      </c>
      <c r="B137" s="83" t="s">
        <v>85</v>
      </c>
      <c r="C137" s="83" t="s">
        <v>100</v>
      </c>
      <c r="D137" s="84" t="s">
        <v>87</v>
      </c>
      <c r="E137" s="93" t="s">
        <v>122</v>
      </c>
    </row>
    <row r="138" spans="1:5" ht="29" x14ac:dyDescent="0.35">
      <c r="A138" s="143" t="s">
        <v>243</v>
      </c>
      <c r="B138" s="83" t="s">
        <v>85</v>
      </c>
      <c r="C138" s="83" t="s">
        <v>100</v>
      </c>
      <c r="D138" s="84" t="s">
        <v>87</v>
      </c>
      <c r="E138" s="142" t="s">
        <v>89</v>
      </c>
    </row>
    <row r="139" spans="1:5" ht="29" x14ac:dyDescent="0.35">
      <c r="A139" s="146" t="s">
        <v>244</v>
      </c>
      <c r="B139" s="83" t="s">
        <v>85</v>
      </c>
      <c r="C139" s="83" t="s">
        <v>100</v>
      </c>
      <c r="D139" s="84" t="s">
        <v>87</v>
      </c>
      <c r="E139" s="145" t="s">
        <v>104</v>
      </c>
    </row>
    <row r="140" spans="1:5" ht="29" x14ac:dyDescent="0.35">
      <c r="A140" s="140" t="s">
        <v>245</v>
      </c>
      <c r="B140" s="83" t="s">
        <v>85</v>
      </c>
      <c r="C140" s="83" t="s">
        <v>100</v>
      </c>
      <c r="D140" s="84" t="s">
        <v>87</v>
      </c>
      <c r="E140" s="139" t="s">
        <v>77</v>
      </c>
    </row>
    <row r="141" spans="1:5" ht="29" x14ac:dyDescent="0.35">
      <c r="A141" s="140" t="s">
        <v>246</v>
      </c>
      <c r="B141" s="83" t="s">
        <v>85</v>
      </c>
      <c r="C141" s="83" t="s">
        <v>100</v>
      </c>
      <c r="D141" s="84" t="s">
        <v>87</v>
      </c>
      <c r="E141" s="139" t="s">
        <v>77</v>
      </c>
    </row>
    <row r="142" spans="1:5" ht="29" x14ac:dyDescent="0.35">
      <c r="A142" s="146" t="s">
        <v>247</v>
      </c>
      <c r="B142" s="83" t="s">
        <v>85</v>
      </c>
      <c r="C142" s="83" t="s">
        <v>100</v>
      </c>
      <c r="D142" s="84" t="s">
        <v>87</v>
      </c>
      <c r="E142" s="145" t="s">
        <v>104</v>
      </c>
    </row>
    <row r="146" spans="1:3" ht="26" x14ac:dyDescent="0.35">
      <c r="A146" s="43" t="s">
        <v>248</v>
      </c>
      <c r="C146" s="43" t="s">
        <v>249</v>
      </c>
    </row>
    <row r="147" spans="1:3" x14ac:dyDescent="0.35">
      <c r="A147" s="107" t="s">
        <v>250</v>
      </c>
      <c r="C147" s="159" t="s">
        <v>251</v>
      </c>
    </row>
    <row r="148" spans="1:3" x14ac:dyDescent="0.35">
      <c r="A148" s="107" t="s">
        <v>252</v>
      </c>
      <c r="C148" s="159" t="s">
        <v>253</v>
      </c>
    </row>
    <row r="149" spans="1:3" x14ac:dyDescent="0.35">
      <c r="A149" s="107" t="s">
        <v>254</v>
      </c>
    </row>
    <row r="152" spans="1:3" ht="26" x14ac:dyDescent="0.35">
      <c r="A152" s="160"/>
      <c r="C152" s="162" t="s">
        <v>255</v>
      </c>
    </row>
    <row r="153" spans="1:3" x14ac:dyDescent="0.35">
      <c r="A153" s="182"/>
      <c r="C153" s="167" t="s">
        <v>256</v>
      </c>
    </row>
    <row r="154" spans="1:3" x14ac:dyDescent="0.35">
      <c r="A154" s="182"/>
      <c r="C154" s="167" t="s">
        <v>257</v>
      </c>
    </row>
    <row r="155" spans="1:3" x14ac:dyDescent="0.35">
      <c r="A155" s="182"/>
      <c r="C155" s="167" t="s">
        <v>258</v>
      </c>
    </row>
    <row r="165" spans="1:1" ht="16.5" x14ac:dyDescent="0.45">
      <c r="A165" s="41"/>
    </row>
    <row r="166" spans="1:1" ht="16.5" x14ac:dyDescent="0.45">
      <c r="A166" s="41"/>
    </row>
    <row r="167" spans="1:1" ht="16.5" x14ac:dyDescent="0.45">
      <c r="A167" s="41"/>
    </row>
    <row r="168" spans="1:1" ht="16.5" x14ac:dyDescent="0.45">
      <c r="A168" s="41"/>
    </row>
  </sheetData>
  <sheetProtection sheet="1" objects="1" scenarios="1"/>
  <autoFilter ref="A1:E164" xr:uid="{00000000-0009-0000-0000-000004000000}"/>
  <sortState xmlns:xlrd2="http://schemas.microsoft.com/office/spreadsheetml/2017/richdata2" ref="A2:E142">
    <sortCondition ref="A2:A142"/>
  </sortState>
  <phoneticPr fontId="4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ABCEA2B64F474CA4AE55AB3ED42E26" ma:contentTypeVersion="15" ma:contentTypeDescription="Crée un document." ma:contentTypeScope="" ma:versionID="13bb5273310c672243fb5b9ee8d04314">
  <xsd:schema xmlns:xsd="http://www.w3.org/2001/XMLSchema" xmlns:xs="http://www.w3.org/2001/XMLSchema" xmlns:p="http://schemas.microsoft.com/office/2006/metadata/properties" xmlns:ns2="fcedb1f9-02aa-4579-ac7a-aac5c14eedb8" xmlns:ns3="81e5127b-faa0-442e-94e3-7cb512d4f339" xmlns:ns4="d7f57983-8993-4d69-a114-0d592bb7054e" targetNamespace="http://schemas.microsoft.com/office/2006/metadata/properties" ma:root="true" ma:fieldsID="0e6edc71b77b5ef74fe8766944166bc0" ns2:_="" ns3:_="" ns4:_="">
    <xsd:import namespace="fcedb1f9-02aa-4579-ac7a-aac5c14eedb8"/>
    <xsd:import namespace="81e5127b-faa0-442e-94e3-7cb512d4f339"/>
    <xsd:import namespace="d7f57983-8993-4d69-a114-0d592bb705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edb1f9-02aa-4579-ac7a-aac5c14eed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ad1a1102-b216-47e8-8c44-fed0119cfb0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e5127b-faa0-442e-94e3-7cb512d4f339"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f57983-8993-4d69-a114-0d592bb7054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1a141ea-df58-4498-b3a5-4fc7cfcbcc14}" ma:internalName="TaxCatchAll" ma:showField="CatchAllData" ma:web="d7f57983-8993-4d69-a114-0d592bb705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7f57983-8993-4d69-a114-0d592bb7054e" xsi:nil="true"/>
    <lcf76f155ced4ddcb4097134ff3c332f xmlns="fcedb1f9-02aa-4579-ac7a-aac5c14eed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1B616A-9460-4A6A-8DDE-D11D4074A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edb1f9-02aa-4579-ac7a-aac5c14eedb8"/>
    <ds:schemaRef ds:uri="81e5127b-faa0-442e-94e3-7cb512d4f339"/>
    <ds:schemaRef ds:uri="d7f57983-8993-4d69-a114-0d592bb7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DBA814-74DC-47F6-B3C6-A3D015E3089C}">
  <ds:schemaRefs>
    <ds:schemaRef ds:uri="http://schemas.microsoft.com/sharepoint/v3/contenttype/forms"/>
  </ds:schemaRefs>
</ds:datastoreItem>
</file>

<file path=customXml/itemProps3.xml><?xml version="1.0" encoding="utf-8"?>
<ds:datastoreItem xmlns:ds="http://schemas.openxmlformats.org/officeDocument/2006/customXml" ds:itemID="{9A0140BA-E283-400B-BCE6-B98F86E304A6}">
  <ds:schemaRefs>
    <ds:schemaRef ds:uri="http://www.w3.org/XML/1998/namespace"/>
    <ds:schemaRef ds:uri="fcedb1f9-02aa-4579-ac7a-aac5c14eedb8"/>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81e5127b-faa0-442e-94e3-7cb512d4f339"/>
    <ds:schemaRef ds:uri="http://purl.org/dc/elements/1.1/"/>
    <ds:schemaRef ds:uri="http://schemas.microsoft.com/office/2006/metadata/properties"/>
    <ds:schemaRef ds:uri="d7f57983-8993-4d69-a114-0d592bb7054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Mode d'emploi</vt:lpstr>
      <vt:lpstr>Entrées Rée_Réu</vt:lpstr>
      <vt:lpstr>Sorties Rée_Réu</vt:lpstr>
      <vt:lpstr>Coordination</vt:lpstr>
      <vt:lpstr>Déchets Rée_Réu</vt:lpstr>
      <vt:lpstr>Promotion - Comm - Information</vt:lpstr>
      <vt:lpstr>Aléas Collecte Valdelia</vt:lpstr>
      <vt:lpstr>FAQ</vt:lpstr>
      <vt:lpstr>Liste de produits types</vt:lpstr>
      <vt:lpstr>'Aléas Collecte Valdelia'!Impression_des_titres</vt:lpstr>
      <vt:lpstr>Coordination!Impression_des_titres</vt:lpstr>
      <vt:lpstr>'Déchets Rée_Réu'!Impression_des_titres</vt:lpstr>
      <vt:lpstr>'Entrées Rée_Réu'!Impression_des_titres</vt:lpstr>
      <vt:lpstr>'Promotion - Comm - Information'!Impression_des_titres</vt:lpstr>
      <vt:lpstr>'Sorties Rée_Réu'!Impression_des_titres</vt:lpstr>
      <vt:lpstr>Liste1</vt:lpstr>
      <vt:lpstr>'Aléas Collecte Valdelia'!Zone_d_impression</vt:lpstr>
      <vt:lpstr>Coordination!Zone_d_impression</vt:lpstr>
      <vt:lpstr>'Déchets Rée_Réu'!Zone_d_impression</vt:lpstr>
      <vt:lpstr>'Entrées Rée_Réu'!Zone_d_impression</vt:lpstr>
      <vt:lpstr>FAQ!Zone_d_impression</vt:lpstr>
      <vt:lpstr>'Mode d''emploi'!Zone_d_impression</vt:lpstr>
      <vt:lpstr>'Promotion - Comm - Information'!Zone_d_impression</vt:lpstr>
      <vt:lpstr>'Sorties Rée_Réu'!Zone_d_impression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dc:creator>
  <cp:keywords/>
  <dc:description/>
  <cp:lastModifiedBy>Morgane Sentenac</cp:lastModifiedBy>
  <cp:revision/>
  <dcterms:created xsi:type="dcterms:W3CDTF">2013-03-04T10:39:23Z</dcterms:created>
  <dcterms:modified xsi:type="dcterms:W3CDTF">2024-04-02T13:00:57Z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0x0101001AABCEA2B64F474CA4AE55AB3ED42E26</vt:lpwstr>
  </property>
</Properties>
</file>