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24226"/>
  <mc:AlternateContent xmlns:mc="http://schemas.openxmlformats.org/markup-compatibility/2006">
    <mc:Choice Requires="x15">
      <x15ac:absPath xmlns:x15ac="http://schemas.microsoft.com/office/spreadsheetml/2010/11/ac" url="https://valdeliaorg-my.sharepoint.com/personal/morgane_sentenac_valdelia_org/Documents/Bureau/4. NVX DOCS A LA CHARTE/Traçabilité ESS/"/>
    </mc:Choice>
  </mc:AlternateContent>
  <xr:revisionPtr revIDLastSave="794" documentId="8_{831847A2-5693-4A27-A51E-2083AC76B288}" xr6:coauthVersionLast="47" xr6:coauthVersionMax="47" xr10:uidLastSave="{A1E92281-89DB-45F2-8EB7-30372080EF3B}"/>
  <bookViews>
    <workbookView xWindow="-110" yWindow="-110" windowWidth="22780" windowHeight="14540" firstSheet="2" activeTab="5" xr2:uid="{00000000-000D-0000-FFFF-FFFF00000000}"/>
  </bookViews>
  <sheets>
    <sheet name="Mode d'emploi" sheetId="15" r:id="rId1"/>
    <sheet name="Entrées Rée_Réu" sheetId="20" r:id="rId2"/>
    <sheet name="Sorties Rée_Réu" sheetId="21" r:id="rId3"/>
    <sheet name="Coordination" sheetId="18" r:id="rId4"/>
    <sheet name="Déchets Rée_Réu" sheetId="22" r:id="rId5"/>
    <sheet name="Promotion - Comm - Information" sheetId="19" r:id="rId6"/>
    <sheet name="Aléas Collecte Valdelia" sheetId="23" r:id="rId7"/>
    <sheet name="FAQ" sheetId="16" r:id="rId8"/>
    <sheet name="Liste de produits types" sheetId="6" r:id="rId9"/>
  </sheets>
  <externalReferences>
    <externalReference r:id="rId10"/>
  </externalReferences>
  <definedNames>
    <definedName name="_xlnm._FilterDatabase" localSheetId="8" hidden="1">'Liste de produits types'!$A$1:$E$164</definedName>
    <definedName name="_xlnm.Print_Titles" localSheetId="6">'Aléas Collecte Valdelia'!$23:$24</definedName>
    <definedName name="_xlnm.Print_Titles" localSheetId="3">Coordination!$23:$24</definedName>
    <definedName name="_xlnm.Print_Titles" localSheetId="4">'Déchets Rée_Réu'!$22:$23</definedName>
    <definedName name="_xlnm.Print_Titles" localSheetId="1">'Entrées Rée_Réu'!$20:$21</definedName>
    <definedName name="_xlnm.Print_Titles" localSheetId="5">'Promotion - Comm - Information'!$20:$21</definedName>
    <definedName name="_xlnm.Print_Titles" localSheetId="2">'Sorties Rée_Réu'!$21:$22</definedName>
    <definedName name="Liste_ok">'[1]liste de produits types'!$A$2:$A$36</definedName>
    <definedName name="Liste1">'Liste de produits types'!$A$2:$A$142</definedName>
    <definedName name="_xlnm.Print_Area" localSheetId="6">'Aléas Collecte Valdelia'!$A$1:$B$52</definedName>
    <definedName name="_xlnm.Print_Area" localSheetId="3">Coordination!$A$1:$D$69</definedName>
    <definedName name="_xlnm.Print_Area" localSheetId="4">'Déchets Rée_Réu'!$A$1:$B$224</definedName>
    <definedName name="_xlnm.Print_Area" localSheetId="1">'Entrées Rée_Réu'!$A$2:$J$222</definedName>
    <definedName name="_xlnm.Print_Area" localSheetId="7">FAQ!$A$1:$I$29</definedName>
    <definedName name="_xlnm.Print_Area" localSheetId="0">'Mode d''emploi'!$A$1:$R$91</definedName>
    <definedName name="_xlnm.Print_Area" localSheetId="5">'Promotion - Comm - Information'!$A$1:$D$70</definedName>
    <definedName name="_xlnm.Print_Area" localSheetId="2">'Sorties Rée_Réu'!$B$1:$T$192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9" i="20" l="1"/>
  <c r="F189" i="20"/>
  <c r="G189" i="20"/>
  <c r="E190" i="20"/>
  <c r="F190" i="20"/>
  <c r="G190" i="20"/>
  <c r="E191" i="20"/>
  <c r="F191" i="20"/>
  <c r="G191" i="20"/>
  <c r="E192" i="20"/>
  <c r="F192" i="20"/>
  <c r="G192" i="20"/>
  <c r="E193" i="20"/>
  <c r="F193" i="20"/>
  <c r="G193" i="20"/>
  <c r="E194" i="20"/>
  <c r="F194" i="20"/>
  <c r="G194" i="20"/>
  <c r="E195" i="20"/>
  <c r="F195" i="20"/>
  <c r="G195" i="20"/>
  <c r="E196" i="20"/>
  <c r="F196" i="20"/>
  <c r="G196" i="20"/>
  <c r="E197" i="20"/>
  <c r="F197" i="20"/>
  <c r="G197" i="20"/>
  <c r="E198" i="20"/>
  <c r="F198" i="20"/>
  <c r="G198" i="20"/>
  <c r="E199" i="20"/>
  <c r="F199" i="20"/>
  <c r="G199" i="20"/>
  <c r="E200" i="20"/>
  <c r="F200" i="20"/>
  <c r="G200" i="20"/>
  <c r="E201" i="20"/>
  <c r="F201" i="20"/>
  <c r="G201" i="20"/>
  <c r="E202" i="20"/>
  <c r="F202" i="20"/>
  <c r="G202" i="20"/>
  <c r="E203" i="20"/>
  <c r="F203" i="20"/>
  <c r="G203" i="20"/>
  <c r="E204" i="20"/>
  <c r="F204" i="20"/>
  <c r="G204" i="20"/>
  <c r="E205" i="20"/>
  <c r="F205" i="20"/>
  <c r="G205" i="20"/>
  <c r="E206" i="20"/>
  <c r="F206" i="20"/>
  <c r="G206" i="20"/>
  <c r="E207" i="20"/>
  <c r="F207" i="20"/>
  <c r="G207" i="20"/>
  <c r="E208" i="20"/>
  <c r="F208" i="20"/>
  <c r="G208" i="20"/>
  <c r="E209" i="20"/>
  <c r="F209" i="20"/>
  <c r="G209" i="20"/>
  <c r="E210" i="20"/>
  <c r="F210" i="20"/>
  <c r="G210" i="20"/>
  <c r="E211" i="20"/>
  <c r="F211" i="20"/>
  <c r="G211" i="20"/>
  <c r="E212" i="20"/>
  <c r="F212" i="20"/>
  <c r="G212" i="20"/>
  <c r="E213" i="20"/>
  <c r="F213" i="20"/>
  <c r="G213" i="20"/>
  <c r="E214" i="20"/>
  <c r="F214" i="20"/>
  <c r="G214" i="20"/>
  <c r="E215" i="20"/>
  <c r="F215" i="20"/>
  <c r="G215" i="20"/>
  <c r="E216" i="20"/>
  <c r="F216" i="20"/>
  <c r="G216" i="20"/>
  <c r="E217" i="20"/>
  <c r="F217" i="20"/>
  <c r="G217" i="20"/>
  <c r="E218" i="20"/>
  <c r="F218" i="20"/>
  <c r="G218" i="20"/>
  <c r="E219" i="20"/>
  <c r="F219" i="20"/>
  <c r="G219" i="20"/>
  <c r="E220" i="20"/>
  <c r="F220" i="20"/>
  <c r="G220" i="20"/>
  <c r="E221" i="20"/>
  <c r="F221" i="20"/>
  <c r="G221" i="20"/>
  <c r="E222" i="20"/>
  <c r="F222" i="20"/>
  <c r="G222" i="20"/>
  <c r="E223" i="20"/>
  <c r="F223" i="20"/>
  <c r="G223" i="20"/>
  <c r="E224" i="20"/>
  <c r="F224" i="20"/>
  <c r="G224" i="20"/>
  <c r="E225" i="20"/>
  <c r="F225" i="20"/>
  <c r="G225" i="20"/>
  <c r="E226" i="20"/>
  <c r="F226" i="20"/>
  <c r="G226" i="20"/>
  <c r="E227" i="20"/>
  <c r="F227" i="20"/>
  <c r="G227" i="20"/>
  <c r="E228" i="20"/>
  <c r="F228" i="20"/>
  <c r="G228" i="20"/>
  <c r="E229" i="20"/>
  <c r="F229" i="20"/>
  <c r="G229" i="20"/>
  <c r="E230" i="20"/>
  <c r="F230" i="20"/>
  <c r="G230" i="20"/>
  <c r="E231" i="20"/>
  <c r="F231" i="20"/>
  <c r="G231" i="20"/>
  <c r="E232" i="20"/>
  <c r="F232" i="20"/>
  <c r="G232" i="20"/>
  <c r="E233" i="20"/>
  <c r="F233" i="20"/>
  <c r="G233" i="20"/>
  <c r="E234" i="20"/>
  <c r="F234" i="20"/>
  <c r="G234" i="20"/>
  <c r="E235" i="20"/>
  <c r="F235" i="20"/>
  <c r="G235" i="20"/>
  <c r="E236" i="20"/>
  <c r="F236" i="20"/>
  <c r="G236" i="20"/>
  <c r="E237" i="20"/>
  <c r="F237" i="20"/>
  <c r="G237" i="20"/>
  <c r="E238" i="20"/>
  <c r="F238" i="20"/>
  <c r="G238" i="20"/>
  <c r="E239" i="20"/>
  <c r="F239" i="20"/>
  <c r="G239" i="20"/>
  <c r="E240" i="20"/>
  <c r="F240" i="20"/>
  <c r="G240" i="20"/>
  <c r="E241" i="20"/>
  <c r="F241" i="20"/>
  <c r="G241" i="20"/>
  <c r="E242" i="20"/>
  <c r="F242" i="20"/>
  <c r="G242" i="20"/>
  <c r="E243" i="20"/>
  <c r="F243" i="20"/>
  <c r="G243" i="20"/>
  <c r="E244" i="20"/>
  <c r="F244" i="20"/>
  <c r="G244" i="20"/>
  <c r="E245" i="20"/>
  <c r="F245" i="20"/>
  <c r="G245" i="20"/>
  <c r="E246" i="20"/>
  <c r="F246" i="20"/>
  <c r="G246" i="20"/>
  <c r="E247" i="20"/>
  <c r="F247" i="20"/>
  <c r="G247" i="20"/>
  <c r="E248" i="20"/>
  <c r="F248" i="20"/>
  <c r="G248" i="20"/>
  <c r="E249" i="20"/>
  <c r="F249" i="20"/>
  <c r="G249" i="20"/>
  <c r="E250" i="20"/>
  <c r="F250" i="20"/>
  <c r="G250" i="20"/>
  <c r="E251" i="20"/>
  <c r="F251" i="20"/>
  <c r="G251" i="20"/>
  <c r="E252" i="20"/>
  <c r="F252" i="20"/>
  <c r="G252" i="20"/>
  <c r="E253" i="20"/>
  <c r="F253" i="20"/>
  <c r="G253" i="20"/>
  <c r="E254" i="20"/>
  <c r="F254" i="20"/>
  <c r="G254" i="20"/>
  <c r="E255" i="20"/>
  <c r="F255" i="20"/>
  <c r="G255" i="20"/>
  <c r="E256" i="20"/>
  <c r="F256" i="20"/>
  <c r="G256" i="20"/>
  <c r="E257" i="20"/>
  <c r="F257" i="20"/>
  <c r="G257" i="20"/>
  <c r="E258" i="20"/>
  <c r="F258" i="20"/>
  <c r="G258" i="20"/>
  <c r="E259" i="20"/>
  <c r="F259" i="20"/>
  <c r="G259" i="20"/>
  <c r="E260" i="20"/>
  <c r="F260" i="20"/>
  <c r="G260" i="20"/>
  <c r="E261" i="20"/>
  <c r="F261" i="20"/>
  <c r="G261" i="20"/>
  <c r="E262" i="20"/>
  <c r="F262" i="20"/>
  <c r="G262" i="20"/>
  <c r="E263" i="20"/>
  <c r="F263" i="20"/>
  <c r="G263" i="20"/>
  <c r="E264" i="20"/>
  <c r="F264" i="20"/>
  <c r="G264" i="20"/>
  <c r="E265" i="20"/>
  <c r="F265" i="20"/>
  <c r="G265" i="20"/>
  <c r="E266" i="20"/>
  <c r="F266" i="20"/>
  <c r="G266" i="20"/>
  <c r="E267" i="20"/>
  <c r="F267" i="20"/>
  <c r="G267" i="20"/>
  <c r="E268" i="20"/>
  <c r="F268" i="20"/>
  <c r="G268" i="20"/>
  <c r="E269" i="20"/>
  <c r="F269" i="20"/>
  <c r="G269" i="20"/>
  <c r="E270" i="20"/>
  <c r="F270" i="20"/>
  <c r="G270" i="20"/>
  <c r="E271" i="20"/>
  <c r="F271" i="20"/>
  <c r="G271" i="20"/>
  <c r="E272" i="20"/>
  <c r="F272" i="20"/>
  <c r="G272" i="20"/>
  <c r="E273" i="20"/>
  <c r="F273" i="20"/>
  <c r="G273" i="20"/>
  <c r="E274" i="20"/>
  <c r="F274" i="20"/>
  <c r="G274" i="20"/>
  <c r="E275" i="20"/>
  <c r="F275" i="20"/>
  <c r="G275" i="20"/>
  <c r="E276" i="20"/>
  <c r="F276" i="20"/>
  <c r="G276" i="20"/>
  <c r="E277" i="20"/>
  <c r="F277" i="20"/>
  <c r="G277" i="20"/>
  <c r="E278" i="20"/>
  <c r="F278" i="20"/>
  <c r="G278" i="20"/>
  <c r="E279" i="20"/>
  <c r="F279" i="20"/>
  <c r="G279" i="20"/>
  <c r="E280" i="20"/>
  <c r="F280" i="20"/>
  <c r="G280" i="20"/>
  <c r="E281" i="20"/>
  <c r="F281" i="20"/>
  <c r="G281" i="20"/>
  <c r="E282" i="20"/>
  <c r="F282" i="20"/>
  <c r="G282" i="20"/>
  <c r="E283" i="20"/>
  <c r="F283" i="20"/>
  <c r="G283" i="20"/>
  <c r="E284" i="20"/>
  <c r="F284" i="20"/>
  <c r="G284" i="20"/>
  <c r="E285" i="20"/>
  <c r="F285" i="20"/>
  <c r="G285" i="20"/>
  <c r="E286" i="20"/>
  <c r="F286" i="20"/>
  <c r="G286" i="20"/>
  <c r="E287" i="20"/>
  <c r="F287" i="20"/>
  <c r="G287" i="20"/>
  <c r="E288" i="20"/>
  <c r="F288" i="20"/>
  <c r="G288" i="20"/>
  <c r="E289" i="20"/>
  <c r="F289" i="20"/>
  <c r="G289" i="20"/>
  <c r="E290" i="20"/>
  <c r="F290" i="20"/>
  <c r="G290" i="20"/>
  <c r="E291" i="20"/>
  <c r="F291" i="20"/>
  <c r="G291" i="20"/>
  <c r="E292" i="20"/>
  <c r="F292" i="20"/>
  <c r="G292" i="20"/>
  <c r="E293" i="20"/>
  <c r="F293" i="20"/>
  <c r="G293" i="20"/>
  <c r="E294" i="20"/>
  <c r="F294" i="20"/>
  <c r="G294" i="20"/>
  <c r="E295" i="20"/>
  <c r="F295" i="20"/>
  <c r="G295" i="20"/>
  <c r="E296" i="20"/>
  <c r="F296" i="20"/>
  <c r="G296" i="20"/>
  <c r="E297" i="20"/>
  <c r="F297" i="20"/>
  <c r="G297" i="20"/>
  <c r="E298" i="20"/>
  <c r="F298" i="20"/>
  <c r="G298" i="20"/>
  <c r="E299" i="20"/>
  <c r="F299" i="20"/>
  <c r="G299" i="20"/>
  <c r="E300" i="20"/>
  <c r="F300" i="20"/>
  <c r="G300" i="20"/>
  <c r="F27" i="23"/>
  <c r="F28" i="23"/>
  <c r="F29" i="23"/>
  <c r="F30" i="23"/>
  <c r="F31" i="23"/>
  <c r="F32" i="23"/>
  <c r="F33" i="23"/>
  <c r="F34" i="23"/>
  <c r="F35" i="23"/>
  <c r="F36" i="23"/>
  <c r="E27" i="23"/>
  <c r="E28" i="23"/>
  <c r="E29" i="23"/>
  <c r="E30" i="23"/>
  <c r="E31" i="23"/>
  <c r="E32" i="23"/>
  <c r="E33" i="23"/>
  <c r="E34" i="23"/>
  <c r="E35" i="23"/>
  <c r="E36" i="23"/>
  <c r="E26" i="23"/>
  <c r="F26" i="23" s="1"/>
  <c r="B21" i="23" s="1"/>
  <c r="D18" i="19"/>
  <c r="B20" i="22"/>
  <c r="C17" i="22" s="1"/>
  <c r="F26" i="18"/>
  <c r="F27" i="18"/>
  <c r="F28" i="18"/>
  <c r="F29" i="18"/>
  <c r="F30" i="18"/>
  <c r="F31" i="18"/>
  <c r="F32" i="18"/>
  <c r="F33" i="18"/>
  <c r="F34" i="18"/>
  <c r="F35" i="18"/>
  <c r="H14" i="21"/>
  <c r="C19" i="20"/>
  <c r="D18" i="23" l="1"/>
  <c r="G24" i="21"/>
  <c r="H192" i="21" l="1"/>
  <c r="G192" i="21"/>
  <c r="F192" i="21"/>
  <c r="H191" i="21"/>
  <c r="G191" i="21"/>
  <c r="F191" i="21"/>
  <c r="H190" i="21"/>
  <c r="G190" i="21"/>
  <c r="F190" i="21"/>
  <c r="H189" i="21"/>
  <c r="G189" i="21"/>
  <c r="F189" i="21"/>
  <c r="H188" i="21"/>
  <c r="G188" i="21"/>
  <c r="F188" i="21"/>
  <c r="H187" i="21"/>
  <c r="G187" i="21"/>
  <c r="F187" i="21"/>
  <c r="H186" i="21"/>
  <c r="G186" i="21"/>
  <c r="F186" i="21"/>
  <c r="H185" i="21"/>
  <c r="G185" i="21"/>
  <c r="F185" i="21"/>
  <c r="H184" i="21"/>
  <c r="G184" i="21"/>
  <c r="F184" i="21"/>
  <c r="H183" i="21"/>
  <c r="G183" i="21"/>
  <c r="F183" i="21"/>
  <c r="H182" i="21"/>
  <c r="G182" i="21"/>
  <c r="F182" i="21"/>
  <c r="H181" i="21"/>
  <c r="G181" i="21"/>
  <c r="F181" i="21"/>
  <c r="H180" i="21"/>
  <c r="G180" i="21"/>
  <c r="F180" i="21"/>
  <c r="H179" i="21"/>
  <c r="G179" i="21"/>
  <c r="F179" i="21"/>
  <c r="H178" i="21"/>
  <c r="G178" i="21"/>
  <c r="F178" i="21"/>
  <c r="H177" i="21"/>
  <c r="G177" i="21"/>
  <c r="F177" i="21"/>
  <c r="H176" i="21"/>
  <c r="G176" i="21"/>
  <c r="F176" i="21"/>
  <c r="H175" i="21"/>
  <c r="G175" i="21"/>
  <c r="F175" i="21"/>
  <c r="H174" i="21"/>
  <c r="G174" i="21"/>
  <c r="F174" i="21"/>
  <c r="H173" i="21"/>
  <c r="G173" i="21"/>
  <c r="F173" i="21"/>
  <c r="H172" i="21"/>
  <c r="G172" i="21"/>
  <c r="F172" i="21"/>
  <c r="H171" i="21"/>
  <c r="G171" i="21"/>
  <c r="F171" i="21"/>
  <c r="H170" i="21"/>
  <c r="G170" i="21"/>
  <c r="F170" i="21"/>
  <c r="H169" i="21"/>
  <c r="G169" i="21"/>
  <c r="F169" i="21"/>
  <c r="H168" i="21"/>
  <c r="G168" i="21"/>
  <c r="F168" i="21"/>
  <c r="H167" i="21"/>
  <c r="G167" i="21"/>
  <c r="F167" i="21"/>
  <c r="H166" i="21"/>
  <c r="G166" i="21"/>
  <c r="F166" i="21"/>
  <c r="H165" i="21"/>
  <c r="G165" i="21"/>
  <c r="F165" i="21"/>
  <c r="H164" i="21"/>
  <c r="G164" i="21"/>
  <c r="F164" i="21"/>
  <c r="H163" i="21"/>
  <c r="G163" i="21"/>
  <c r="F163" i="21"/>
  <c r="H162" i="21"/>
  <c r="G162" i="21"/>
  <c r="F162" i="21"/>
  <c r="H161" i="21"/>
  <c r="G161" i="21"/>
  <c r="F161" i="21"/>
  <c r="H160" i="21"/>
  <c r="G160" i="21"/>
  <c r="F160" i="21"/>
  <c r="H159" i="21"/>
  <c r="G159" i="21"/>
  <c r="F159" i="21"/>
  <c r="H158" i="21"/>
  <c r="G158" i="21"/>
  <c r="F158" i="21"/>
  <c r="H157" i="21"/>
  <c r="G157" i="21"/>
  <c r="F157" i="21"/>
  <c r="H156" i="21"/>
  <c r="G156" i="21"/>
  <c r="F156" i="21"/>
  <c r="H155" i="21"/>
  <c r="G155" i="21"/>
  <c r="F155" i="21"/>
  <c r="H154" i="21"/>
  <c r="G154" i="21"/>
  <c r="F154" i="21"/>
  <c r="H153" i="21"/>
  <c r="G153" i="21"/>
  <c r="F153" i="21"/>
  <c r="H152" i="21"/>
  <c r="G152" i="21"/>
  <c r="F152" i="21"/>
  <c r="H151" i="21"/>
  <c r="G151" i="21"/>
  <c r="F151" i="21"/>
  <c r="H150" i="21"/>
  <c r="G150" i="21"/>
  <c r="F150" i="21"/>
  <c r="H149" i="21"/>
  <c r="G149" i="21"/>
  <c r="F149" i="21"/>
  <c r="H148" i="21"/>
  <c r="G148" i="21"/>
  <c r="F148" i="21"/>
  <c r="H147" i="21"/>
  <c r="G147" i="21"/>
  <c r="F147" i="21"/>
  <c r="H146" i="21"/>
  <c r="G146" i="21"/>
  <c r="F146" i="21"/>
  <c r="H145" i="21"/>
  <c r="G145" i="21"/>
  <c r="F145" i="21"/>
  <c r="H144" i="21"/>
  <c r="G144" i="21"/>
  <c r="F144" i="21"/>
  <c r="H143" i="21"/>
  <c r="G143" i="21"/>
  <c r="F143" i="21"/>
  <c r="H142" i="21"/>
  <c r="G142" i="21"/>
  <c r="F142" i="21"/>
  <c r="H141" i="21"/>
  <c r="G141" i="21"/>
  <c r="F141" i="21"/>
  <c r="H140" i="21"/>
  <c r="G140" i="21"/>
  <c r="F140" i="21"/>
  <c r="H139" i="21"/>
  <c r="G139" i="21"/>
  <c r="F139" i="21"/>
  <c r="H138" i="21"/>
  <c r="G138" i="21"/>
  <c r="F138" i="21"/>
  <c r="H137" i="21"/>
  <c r="G137" i="21"/>
  <c r="F137" i="21"/>
  <c r="H136" i="21"/>
  <c r="G136" i="21"/>
  <c r="F136" i="21"/>
  <c r="H135" i="21"/>
  <c r="G135" i="21"/>
  <c r="F135" i="21"/>
  <c r="H134" i="21"/>
  <c r="G134" i="21"/>
  <c r="F134" i="21"/>
  <c r="H133" i="21"/>
  <c r="G133" i="21"/>
  <c r="F133" i="21"/>
  <c r="H132" i="21"/>
  <c r="G132" i="21"/>
  <c r="F132" i="21"/>
  <c r="H131" i="21"/>
  <c r="G131" i="21"/>
  <c r="F131" i="21"/>
  <c r="H130" i="21"/>
  <c r="G130" i="21"/>
  <c r="F130" i="21"/>
  <c r="H129" i="21"/>
  <c r="G129" i="21"/>
  <c r="F129" i="21"/>
  <c r="H128" i="21"/>
  <c r="G128" i="21"/>
  <c r="F128" i="21"/>
  <c r="H127" i="21"/>
  <c r="G127" i="21"/>
  <c r="F127" i="21"/>
  <c r="H126" i="21"/>
  <c r="G126" i="21"/>
  <c r="F126" i="21"/>
  <c r="H125" i="21"/>
  <c r="G125" i="21"/>
  <c r="F125" i="21"/>
  <c r="H124" i="21"/>
  <c r="G124" i="21"/>
  <c r="F124" i="21"/>
  <c r="H123" i="21"/>
  <c r="G123" i="21"/>
  <c r="F123" i="21"/>
  <c r="H122" i="21"/>
  <c r="G122" i="21"/>
  <c r="F122" i="21"/>
  <c r="H121" i="21"/>
  <c r="G121" i="21"/>
  <c r="F121" i="21"/>
  <c r="H120" i="21"/>
  <c r="G120" i="21"/>
  <c r="F120" i="21"/>
  <c r="H119" i="21"/>
  <c r="G119" i="21"/>
  <c r="F119" i="21"/>
  <c r="H118" i="21"/>
  <c r="G118" i="21"/>
  <c r="F118" i="21"/>
  <c r="H117" i="21"/>
  <c r="G117" i="21"/>
  <c r="F117" i="21"/>
  <c r="H116" i="21"/>
  <c r="G116" i="21"/>
  <c r="F116" i="21"/>
  <c r="H115" i="21"/>
  <c r="G115" i="21"/>
  <c r="F115" i="21"/>
  <c r="H114" i="21"/>
  <c r="G114" i="21"/>
  <c r="F114" i="21"/>
  <c r="H113" i="21"/>
  <c r="G113" i="21"/>
  <c r="F113" i="21"/>
  <c r="H112" i="21"/>
  <c r="G112" i="21"/>
  <c r="F112" i="21"/>
  <c r="H111" i="21"/>
  <c r="G111" i="21"/>
  <c r="F111" i="21"/>
  <c r="H110" i="21"/>
  <c r="G110" i="21"/>
  <c r="F110" i="21"/>
  <c r="H109" i="21"/>
  <c r="G109" i="21"/>
  <c r="F109" i="21"/>
  <c r="H108" i="21"/>
  <c r="G108" i="21"/>
  <c r="F108" i="21"/>
  <c r="H107" i="21"/>
  <c r="G107" i="21"/>
  <c r="F107" i="21"/>
  <c r="H106" i="21"/>
  <c r="G106" i="21"/>
  <c r="F106" i="21"/>
  <c r="H105" i="21"/>
  <c r="G105" i="21"/>
  <c r="F105" i="21"/>
  <c r="H104" i="21"/>
  <c r="G104" i="21"/>
  <c r="F104" i="21"/>
  <c r="H103" i="21"/>
  <c r="G103" i="21"/>
  <c r="F103" i="21"/>
  <c r="H102" i="21"/>
  <c r="G102" i="21"/>
  <c r="F102" i="21"/>
  <c r="H101" i="21"/>
  <c r="G101" i="21"/>
  <c r="F101" i="21"/>
  <c r="H100" i="21"/>
  <c r="G100" i="21"/>
  <c r="F100" i="21"/>
  <c r="H99" i="21"/>
  <c r="G99" i="21"/>
  <c r="F99" i="21"/>
  <c r="H98" i="21"/>
  <c r="G98" i="21"/>
  <c r="F98" i="21"/>
  <c r="H97" i="21"/>
  <c r="G97" i="21"/>
  <c r="F97" i="21"/>
  <c r="H96" i="21"/>
  <c r="G96" i="21"/>
  <c r="F96" i="21"/>
  <c r="H95" i="21"/>
  <c r="G95" i="21"/>
  <c r="F95" i="21"/>
  <c r="H94" i="21"/>
  <c r="G94" i="21"/>
  <c r="F94" i="21"/>
  <c r="H93" i="21"/>
  <c r="G93" i="21"/>
  <c r="F93" i="21"/>
  <c r="H92" i="21"/>
  <c r="G92" i="21"/>
  <c r="F92" i="21"/>
  <c r="H91" i="21"/>
  <c r="G91" i="21"/>
  <c r="F91" i="21"/>
  <c r="H90" i="21"/>
  <c r="G90" i="21"/>
  <c r="F90" i="21"/>
  <c r="H89" i="21"/>
  <c r="G89" i="21"/>
  <c r="F89" i="21"/>
  <c r="H88" i="21"/>
  <c r="G88" i="21"/>
  <c r="F88" i="21"/>
  <c r="H87" i="21"/>
  <c r="G87" i="21"/>
  <c r="F87" i="21"/>
  <c r="H86" i="21"/>
  <c r="G86" i="21"/>
  <c r="F86" i="21"/>
  <c r="H85" i="21"/>
  <c r="G85" i="21"/>
  <c r="F85" i="21"/>
  <c r="H84" i="21"/>
  <c r="G84" i="21"/>
  <c r="F84" i="21"/>
  <c r="H83" i="21"/>
  <c r="G83" i="21"/>
  <c r="F83" i="21"/>
  <c r="H82" i="21"/>
  <c r="G82" i="21"/>
  <c r="F82" i="21"/>
  <c r="H81" i="21"/>
  <c r="G81" i="21"/>
  <c r="F81" i="21"/>
  <c r="H80" i="21"/>
  <c r="G80" i="21"/>
  <c r="F80" i="21"/>
  <c r="H79" i="21"/>
  <c r="G79" i="21"/>
  <c r="F79" i="21"/>
  <c r="H78" i="21"/>
  <c r="G78" i="21"/>
  <c r="F78" i="21"/>
  <c r="H77" i="21"/>
  <c r="G77" i="21"/>
  <c r="F77" i="21"/>
  <c r="H76" i="21"/>
  <c r="G76" i="21"/>
  <c r="F76" i="21"/>
  <c r="H75" i="21"/>
  <c r="G75" i="21"/>
  <c r="F75" i="21"/>
  <c r="H74" i="21"/>
  <c r="G74" i="21"/>
  <c r="F74" i="21"/>
  <c r="H73" i="21"/>
  <c r="G73" i="21"/>
  <c r="F73" i="21"/>
  <c r="H72" i="21"/>
  <c r="G72" i="21"/>
  <c r="F72" i="21"/>
  <c r="H71" i="21"/>
  <c r="G71" i="21"/>
  <c r="F71" i="21"/>
  <c r="H70" i="21"/>
  <c r="G70" i="21"/>
  <c r="F70" i="21"/>
  <c r="H69" i="21"/>
  <c r="G69" i="21"/>
  <c r="F69" i="21"/>
  <c r="H68" i="21"/>
  <c r="G68" i="21"/>
  <c r="F68" i="21"/>
  <c r="H67" i="21"/>
  <c r="G67" i="21"/>
  <c r="F67" i="21"/>
  <c r="H66" i="21"/>
  <c r="G66" i="21"/>
  <c r="F66" i="21"/>
  <c r="H65" i="21"/>
  <c r="G65" i="21"/>
  <c r="F65" i="21"/>
  <c r="H64" i="21"/>
  <c r="G64" i="21"/>
  <c r="F64" i="21"/>
  <c r="H63" i="21"/>
  <c r="G63" i="21"/>
  <c r="F63" i="21"/>
  <c r="H62" i="21"/>
  <c r="G62" i="21"/>
  <c r="F62" i="21"/>
  <c r="H61" i="21"/>
  <c r="G61" i="21"/>
  <c r="F61" i="21"/>
  <c r="H60" i="21"/>
  <c r="G60" i="21"/>
  <c r="F60" i="21"/>
  <c r="H59" i="21"/>
  <c r="G59" i="21"/>
  <c r="F59" i="21"/>
  <c r="H58" i="21"/>
  <c r="G58" i="21"/>
  <c r="F58" i="21"/>
  <c r="H57" i="21"/>
  <c r="G57" i="21"/>
  <c r="F57" i="21"/>
  <c r="H56" i="21"/>
  <c r="G56" i="21"/>
  <c r="F56" i="21"/>
  <c r="H55" i="21"/>
  <c r="G55" i="21"/>
  <c r="F55" i="21"/>
  <c r="H54" i="21"/>
  <c r="G54" i="21"/>
  <c r="F54" i="21"/>
  <c r="H53" i="21"/>
  <c r="G53" i="21"/>
  <c r="F53" i="21"/>
  <c r="H52" i="21"/>
  <c r="G52" i="21"/>
  <c r="F52" i="21"/>
  <c r="H51" i="21"/>
  <c r="G51" i="21"/>
  <c r="F51" i="21"/>
  <c r="H50" i="21"/>
  <c r="G50" i="21"/>
  <c r="F50" i="21"/>
  <c r="H49" i="21"/>
  <c r="G49" i="21"/>
  <c r="F49" i="21"/>
  <c r="H48" i="21"/>
  <c r="G48" i="21"/>
  <c r="F48" i="21"/>
  <c r="H47" i="21"/>
  <c r="G47" i="21"/>
  <c r="F47" i="21"/>
  <c r="H46" i="21"/>
  <c r="G46" i="21"/>
  <c r="F46" i="21"/>
  <c r="H45" i="21"/>
  <c r="G45" i="21"/>
  <c r="F45" i="21"/>
  <c r="H44" i="21"/>
  <c r="G44" i="21"/>
  <c r="F44" i="21"/>
  <c r="H43" i="21"/>
  <c r="G43" i="21"/>
  <c r="F43" i="21"/>
  <c r="H42" i="21"/>
  <c r="G42" i="21"/>
  <c r="F42" i="21"/>
  <c r="H41" i="21"/>
  <c r="G41" i="21"/>
  <c r="F41" i="21"/>
  <c r="H40" i="21"/>
  <c r="G40" i="21"/>
  <c r="F40" i="21"/>
  <c r="H39" i="21"/>
  <c r="G39" i="21"/>
  <c r="F39" i="21"/>
  <c r="H38" i="21"/>
  <c r="G38" i="21"/>
  <c r="F38" i="21"/>
  <c r="H37" i="21"/>
  <c r="G37" i="21"/>
  <c r="F37" i="21"/>
  <c r="H36" i="21"/>
  <c r="G36" i="21"/>
  <c r="F36" i="21"/>
  <c r="H35" i="21"/>
  <c r="G35" i="21"/>
  <c r="F35" i="21"/>
  <c r="H34" i="21"/>
  <c r="G34" i="21"/>
  <c r="F34" i="21"/>
  <c r="H33" i="21"/>
  <c r="G33" i="21"/>
  <c r="F33" i="21"/>
  <c r="H32" i="21"/>
  <c r="G32" i="21"/>
  <c r="F32" i="21"/>
  <c r="H31" i="21"/>
  <c r="G31" i="21"/>
  <c r="F31" i="21"/>
  <c r="H30" i="21"/>
  <c r="G30" i="21"/>
  <c r="F30" i="21"/>
  <c r="H29" i="21"/>
  <c r="G29" i="21"/>
  <c r="F29" i="21"/>
  <c r="H28" i="21"/>
  <c r="G28" i="21"/>
  <c r="F28" i="21"/>
  <c r="H27" i="21"/>
  <c r="G27" i="21"/>
  <c r="F27" i="21"/>
  <c r="H26" i="21"/>
  <c r="G26" i="21"/>
  <c r="F26" i="21"/>
  <c r="H25" i="21"/>
  <c r="G25" i="21"/>
  <c r="F25" i="21"/>
  <c r="H24" i="21"/>
  <c r="F24" i="21"/>
  <c r="H23" i="21"/>
  <c r="G23" i="21"/>
  <c r="F23" i="21"/>
  <c r="B17" i="21"/>
  <c r="B14" i="21" s="1"/>
  <c r="E23" i="20"/>
  <c r="G188" i="20"/>
  <c r="F188" i="20"/>
  <c r="E188" i="20"/>
  <c r="G187" i="20"/>
  <c r="F187" i="20"/>
  <c r="E187" i="20"/>
  <c r="G186" i="20"/>
  <c r="F186" i="20"/>
  <c r="E186" i="20"/>
  <c r="G185" i="20"/>
  <c r="F185" i="20"/>
  <c r="E185" i="20"/>
  <c r="G184" i="20"/>
  <c r="F184" i="20"/>
  <c r="E184" i="20"/>
  <c r="G183" i="20"/>
  <c r="F183" i="20"/>
  <c r="E183" i="20"/>
  <c r="G182" i="20"/>
  <c r="F182" i="20"/>
  <c r="E182" i="20"/>
  <c r="G181" i="20"/>
  <c r="F181" i="20"/>
  <c r="E181" i="20"/>
  <c r="G180" i="20"/>
  <c r="F180" i="20"/>
  <c r="E180" i="20"/>
  <c r="G179" i="20"/>
  <c r="F179" i="20"/>
  <c r="E179" i="20"/>
  <c r="G178" i="20"/>
  <c r="F178" i="20"/>
  <c r="E178" i="20"/>
  <c r="G177" i="20"/>
  <c r="F177" i="20"/>
  <c r="E177" i="20"/>
  <c r="G176" i="20"/>
  <c r="F176" i="20"/>
  <c r="E176" i="20"/>
  <c r="G175" i="20"/>
  <c r="F175" i="20"/>
  <c r="E175" i="20"/>
  <c r="G174" i="20"/>
  <c r="F174" i="20"/>
  <c r="E174" i="20"/>
  <c r="G173" i="20"/>
  <c r="F173" i="20"/>
  <c r="E173" i="20"/>
  <c r="G172" i="20"/>
  <c r="F172" i="20"/>
  <c r="E172" i="20"/>
  <c r="G171" i="20"/>
  <c r="F171" i="20"/>
  <c r="E171" i="20"/>
  <c r="G170" i="20"/>
  <c r="F170" i="20"/>
  <c r="E170" i="20"/>
  <c r="G169" i="20"/>
  <c r="F169" i="20"/>
  <c r="E169" i="20"/>
  <c r="G168" i="20"/>
  <c r="F168" i="20"/>
  <c r="E168" i="20"/>
  <c r="G167" i="20"/>
  <c r="F167" i="20"/>
  <c r="E167" i="20"/>
  <c r="G166" i="20"/>
  <c r="F166" i="20"/>
  <c r="E166" i="20"/>
  <c r="G165" i="20"/>
  <c r="F165" i="20"/>
  <c r="E165" i="20"/>
  <c r="G164" i="20"/>
  <c r="F164" i="20"/>
  <c r="E164" i="20"/>
  <c r="G163" i="20"/>
  <c r="F163" i="20"/>
  <c r="E163" i="20"/>
  <c r="G162" i="20"/>
  <c r="F162" i="20"/>
  <c r="E162" i="20"/>
  <c r="G161" i="20"/>
  <c r="F161" i="20"/>
  <c r="E161" i="20"/>
  <c r="G160" i="20"/>
  <c r="F160" i="20"/>
  <c r="E160" i="20"/>
  <c r="G159" i="20"/>
  <c r="F159" i="20"/>
  <c r="E159" i="20"/>
  <c r="G158" i="20"/>
  <c r="F158" i="20"/>
  <c r="E158" i="20"/>
  <c r="G157" i="20"/>
  <c r="F157" i="20"/>
  <c r="E157" i="20"/>
  <c r="G156" i="20"/>
  <c r="F156" i="20"/>
  <c r="E156" i="20"/>
  <c r="G155" i="20"/>
  <c r="F155" i="20"/>
  <c r="E155" i="20"/>
  <c r="G154" i="20"/>
  <c r="F154" i="20"/>
  <c r="E154" i="20"/>
  <c r="G153" i="20"/>
  <c r="F153" i="20"/>
  <c r="E153" i="20"/>
  <c r="G152" i="20"/>
  <c r="F152" i="20"/>
  <c r="E152" i="20"/>
  <c r="G151" i="20"/>
  <c r="F151" i="20"/>
  <c r="E151" i="20"/>
  <c r="G150" i="20"/>
  <c r="F150" i="20"/>
  <c r="E150" i="20"/>
  <c r="G149" i="20"/>
  <c r="F149" i="20"/>
  <c r="E149" i="20"/>
  <c r="G148" i="20"/>
  <c r="F148" i="20"/>
  <c r="E148" i="20"/>
  <c r="G147" i="20"/>
  <c r="F147" i="20"/>
  <c r="E147" i="20"/>
  <c r="G146" i="20"/>
  <c r="F146" i="20"/>
  <c r="E146" i="20"/>
  <c r="G145" i="20"/>
  <c r="F145" i="20"/>
  <c r="E145" i="20"/>
  <c r="G144" i="20"/>
  <c r="F144" i="20"/>
  <c r="E144" i="20"/>
  <c r="G143" i="20"/>
  <c r="F143" i="20"/>
  <c r="E143" i="20"/>
  <c r="G142" i="20"/>
  <c r="F142" i="20"/>
  <c r="E142" i="20"/>
  <c r="G141" i="20"/>
  <c r="F141" i="20"/>
  <c r="E141" i="20"/>
  <c r="G140" i="20"/>
  <c r="F140" i="20"/>
  <c r="E140" i="20"/>
  <c r="G139" i="20"/>
  <c r="F139" i="20"/>
  <c r="E139" i="20"/>
  <c r="G138" i="20"/>
  <c r="F138" i="20"/>
  <c r="E138" i="20"/>
  <c r="G137" i="20"/>
  <c r="F137" i="20"/>
  <c r="E137" i="20"/>
  <c r="G136" i="20"/>
  <c r="F136" i="20"/>
  <c r="E136" i="20"/>
  <c r="G135" i="20"/>
  <c r="F135" i="20"/>
  <c r="E135" i="20"/>
  <c r="G134" i="20"/>
  <c r="F134" i="20"/>
  <c r="E134" i="20"/>
  <c r="G133" i="20"/>
  <c r="F133" i="20"/>
  <c r="E133" i="20"/>
  <c r="G132" i="20"/>
  <c r="F132" i="20"/>
  <c r="E132" i="20"/>
  <c r="G131" i="20"/>
  <c r="F131" i="20"/>
  <c r="E131" i="20"/>
  <c r="G130" i="20"/>
  <c r="F130" i="20"/>
  <c r="E130" i="20"/>
  <c r="G129" i="20"/>
  <c r="F129" i="20"/>
  <c r="E129" i="20"/>
  <c r="G128" i="20"/>
  <c r="F128" i="20"/>
  <c r="E128" i="20"/>
  <c r="G127" i="20"/>
  <c r="F127" i="20"/>
  <c r="E127" i="20"/>
  <c r="G126" i="20"/>
  <c r="F126" i="20"/>
  <c r="E126" i="20"/>
  <c r="G125" i="20"/>
  <c r="F125" i="20"/>
  <c r="E125" i="20"/>
  <c r="G124" i="20"/>
  <c r="F124" i="20"/>
  <c r="E124" i="20"/>
  <c r="G123" i="20"/>
  <c r="F123" i="20"/>
  <c r="E123" i="20"/>
  <c r="G122" i="20"/>
  <c r="F122" i="20"/>
  <c r="E122" i="20"/>
  <c r="G121" i="20"/>
  <c r="F121" i="20"/>
  <c r="E121" i="20"/>
  <c r="G120" i="20"/>
  <c r="F120" i="20"/>
  <c r="E120" i="20"/>
  <c r="G119" i="20"/>
  <c r="F119" i="20"/>
  <c r="E119" i="20"/>
  <c r="G118" i="20"/>
  <c r="F118" i="20"/>
  <c r="E118" i="20"/>
  <c r="G117" i="20"/>
  <c r="F117" i="20"/>
  <c r="E117" i="20"/>
  <c r="G116" i="20"/>
  <c r="F116" i="20"/>
  <c r="E116" i="20"/>
  <c r="G115" i="20"/>
  <c r="F115" i="20"/>
  <c r="E115" i="20"/>
  <c r="G114" i="20"/>
  <c r="F114" i="20"/>
  <c r="E114" i="20"/>
  <c r="G113" i="20"/>
  <c r="F113" i="20"/>
  <c r="E113" i="20"/>
  <c r="G112" i="20"/>
  <c r="F112" i="20"/>
  <c r="E112" i="20"/>
  <c r="G111" i="20"/>
  <c r="F111" i="20"/>
  <c r="E111" i="20"/>
  <c r="G110" i="20"/>
  <c r="F110" i="20"/>
  <c r="E110" i="20"/>
  <c r="G109" i="20"/>
  <c r="F109" i="20"/>
  <c r="E109" i="20"/>
  <c r="G108" i="20"/>
  <c r="F108" i="20"/>
  <c r="E108" i="20"/>
  <c r="G107" i="20"/>
  <c r="F107" i="20"/>
  <c r="E107" i="20"/>
  <c r="G106" i="20"/>
  <c r="F106" i="20"/>
  <c r="E106" i="20"/>
  <c r="G105" i="20"/>
  <c r="F105" i="20"/>
  <c r="E105" i="20"/>
  <c r="G104" i="20"/>
  <c r="F104" i="20"/>
  <c r="E104" i="20"/>
  <c r="G103" i="20"/>
  <c r="F103" i="20"/>
  <c r="E103" i="20"/>
  <c r="G102" i="20"/>
  <c r="F102" i="20"/>
  <c r="E102" i="20"/>
  <c r="G101" i="20"/>
  <c r="F101" i="20"/>
  <c r="E101" i="20"/>
  <c r="G100" i="20"/>
  <c r="F100" i="20"/>
  <c r="E100" i="20"/>
  <c r="G99" i="20"/>
  <c r="F99" i="20"/>
  <c r="E99" i="20"/>
  <c r="G98" i="20"/>
  <c r="F98" i="20"/>
  <c r="E98" i="20"/>
  <c r="G97" i="20"/>
  <c r="F97" i="20"/>
  <c r="E97" i="20"/>
  <c r="G96" i="20"/>
  <c r="F96" i="20"/>
  <c r="E96" i="20"/>
  <c r="G95" i="20"/>
  <c r="F95" i="20"/>
  <c r="E95" i="20"/>
  <c r="G94" i="20"/>
  <c r="F94" i="20"/>
  <c r="E94" i="20"/>
  <c r="G93" i="20"/>
  <c r="F93" i="20"/>
  <c r="E93" i="20"/>
  <c r="G92" i="20"/>
  <c r="F92" i="20"/>
  <c r="E92" i="20"/>
  <c r="G91" i="20"/>
  <c r="F91" i="20"/>
  <c r="E91" i="20"/>
  <c r="G90" i="20"/>
  <c r="F90" i="20"/>
  <c r="E90" i="20"/>
  <c r="G89" i="20"/>
  <c r="F89" i="20"/>
  <c r="E89" i="20"/>
  <c r="G88" i="20"/>
  <c r="F88" i="20"/>
  <c r="E88" i="20"/>
  <c r="G87" i="20"/>
  <c r="F87" i="20"/>
  <c r="E87" i="20"/>
  <c r="G86" i="20"/>
  <c r="F86" i="20"/>
  <c r="E86" i="20"/>
  <c r="G85" i="20"/>
  <c r="F85" i="20"/>
  <c r="E85" i="20"/>
  <c r="G84" i="20"/>
  <c r="F84" i="20"/>
  <c r="E84" i="20"/>
  <c r="G83" i="20"/>
  <c r="F83" i="20"/>
  <c r="E83" i="20"/>
  <c r="G82" i="20"/>
  <c r="F82" i="20"/>
  <c r="E82" i="20"/>
  <c r="G81" i="20"/>
  <c r="F81" i="20"/>
  <c r="E81" i="20"/>
  <c r="G80" i="20"/>
  <c r="F80" i="20"/>
  <c r="E80" i="20"/>
  <c r="G79" i="20"/>
  <c r="F79" i="20"/>
  <c r="E79" i="20"/>
  <c r="G78" i="20"/>
  <c r="F78" i="20"/>
  <c r="E78" i="20"/>
  <c r="G77" i="20"/>
  <c r="F77" i="20"/>
  <c r="E77" i="20"/>
  <c r="G76" i="20"/>
  <c r="F76" i="20"/>
  <c r="E76" i="20"/>
  <c r="G75" i="20"/>
  <c r="F75" i="20"/>
  <c r="E75" i="20"/>
  <c r="G74" i="20"/>
  <c r="F74" i="20"/>
  <c r="E74" i="20"/>
  <c r="G73" i="20"/>
  <c r="F73" i="20"/>
  <c r="E73" i="20"/>
  <c r="G72" i="20"/>
  <c r="F72" i="20"/>
  <c r="E72" i="20"/>
  <c r="G71" i="20"/>
  <c r="F71" i="20"/>
  <c r="E71" i="20"/>
  <c r="G70" i="20"/>
  <c r="F70" i="20"/>
  <c r="E70" i="20"/>
  <c r="G69" i="20"/>
  <c r="F69" i="20"/>
  <c r="E69" i="20"/>
  <c r="G68" i="20"/>
  <c r="F68" i="20"/>
  <c r="E68" i="20"/>
  <c r="G67" i="20"/>
  <c r="F67" i="20"/>
  <c r="E67" i="20"/>
  <c r="G66" i="20"/>
  <c r="F66" i="20"/>
  <c r="E66" i="20"/>
  <c r="G65" i="20"/>
  <c r="F65" i="20"/>
  <c r="E65" i="20"/>
  <c r="G64" i="20"/>
  <c r="F64" i="20"/>
  <c r="E64" i="20"/>
  <c r="G63" i="20"/>
  <c r="F63" i="20"/>
  <c r="E63" i="20"/>
  <c r="G62" i="20"/>
  <c r="F62" i="20"/>
  <c r="E62" i="20"/>
  <c r="G61" i="20"/>
  <c r="F61" i="20"/>
  <c r="E61" i="20"/>
  <c r="G60" i="20"/>
  <c r="F60" i="20"/>
  <c r="E60" i="20"/>
  <c r="G59" i="20"/>
  <c r="F59" i="20"/>
  <c r="E59" i="20"/>
  <c r="G58" i="20"/>
  <c r="F58" i="20"/>
  <c r="E58" i="20"/>
  <c r="G57" i="20"/>
  <c r="F57" i="20"/>
  <c r="E57" i="20"/>
  <c r="G56" i="20"/>
  <c r="F56" i="20"/>
  <c r="E56" i="20"/>
  <c r="G55" i="20"/>
  <c r="F55" i="20"/>
  <c r="E55" i="20"/>
  <c r="G54" i="20"/>
  <c r="F54" i="20"/>
  <c r="E54" i="20"/>
  <c r="G53" i="20"/>
  <c r="F53" i="20"/>
  <c r="E53" i="20"/>
  <c r="G52" i="20"/>
  <c r="F52" i="20"/>
  <c r="E52" i="20"/>
  <c r="G51" i="20"/>
  <c r="F51" i="20"/>
  <c r="E51" i="20"/>
  <c r="G50" i="20"/>
  <c r="F50" i="20"/>
  <c r="E50" i="20"/>
  <c r="G49" i="20"/>
  <c r="F49" i="20"/>
  <c r="E49" i="20"/>
  <c r="G48" i="20"/>
  <c r="F48" i="20"/>
  <c r="E48" i="20"/>
  <c r="G47" i="20"/>
  <c r="F47" i="20"/>
  <c r="E47" i="20"/>
  <c r="G46" i="20"/>
  <c r="F46" i="20"/>
  <c r="E46" i="20"/>
  <c r="G45" i="20"/>
  <c r="F45" i="20"/>
  <c r="E45" i="20"/>
  <c r="G44" i="20"/>
  <c r="F44" i="20"/>
  <c r="E44" i="20"/>
  <c r="G43" i="20"/>
  <c r="F43" i="20"/>
  <c r="E43" i="20"/>
  <c r="G42" i="20"/>
  <c r="F42" i="20"/>
  <c r="E42" i="20"/>
  <c r="G41" i="20"/>
  <c r="F41" i="20"/>
  <c r="E41" i="20"/>
  <c r="G40" i="20"/>
  <c r="F40" i="20"/>
  <c r="E40" i="20"/>
  <c r="G39" i="20"/>
  <c r="F39" i="20"/>
  <c r="E39" i="20"/>
  <c r="G38" i="20"/>
  <c r="F38" i="20"/>
  <c r="E38" i="20"/>
  <c r="G37" i="20"/>
  <c r="F37" i="20"/>
  <c r="E37" i="20"/>
  <c r="G36" i="20"/>
  <c r="F36" i="20"/>
  <c r="E36" i="20"/>
  <c r="G35" i="20"/>
  <c r="F35" i="20"/>
  <c r="E35" i="20"/>
  <c r="G34" i="20"/>
  <c r="F34" i="20"/>
  <c r="E34" i="20"/>
  <c r="G33" i="20"/>
  <c r="F33" i="20"/>
  <c r="E33" i="20"/>
  <c r="G32" i="20"/>
  <c r="F32" i="20"/>
  <c r="E32" i="20"/>
  <c r="G31" i="20"/>
  <c r="F31" i="20"/>
  <c r="E31" i="20"/>
  <c r="G30" i="20"/>
  <c r="F30" i="20"/>
  <c r="E30" i="20"/>
  <c r="G29" i="20"/>
  <c r="F29" i="20"/>
  <c r="E29" i="20"/>
  <c r="G28" i="20"/>
  <c r="F28" i="20"/>
  <c r="E28" i="20"/>
  <c r="G27" i="20"/>
  <c r="F27" i="20"/>
  <c r="E27" i="20"/>
  <c r="G26" i="20"/>
  <c r="F26" i="20"/>
  <c r="E26" i="20"/>
  <c r="G25" i="20"/>
  <c r="F25" i="20"/>
  <c r="E25" i="20"/>
  <c r="G24" i="20"/>
  <c r="F24" i="20"/>
  <c r="E24" i="20"/>
  <c r="G23" i="20"/>
  <c r="F23" i="20"/>
  <c r="E18" i="18" l="1"/>
  <c r="B21" i="18" l="1"/>
</calcChain>
</file>

<file path=xl/sharedStrings.xml><?xml version="1.0" encoding="utf-8"?>
<sst xmlns="http://schemas.openxmlformats.org/spreadsheetml/2006/main" count="819" uniqueCount="261">
  <si>
    <t>Version</t>
  </si>
  <si>
    <t>Trimestre de déclaration</t>
  </si>
  <si>
    <t>Légende :</t>
  </si>
  <si>
    <t>Case à renseigner</t>
  </si>
  <si>
    <t>Entrées</t>
  </si>
  <si>
    <t xml:space="preserve">Réemploi - Réutilisation </t>
  </si>
  <si>
    <t>Ne pas remplir ce tableau, sommes automatiques</t>
  </si>
  <si>
    <t>Tonnes entrées</t>
  </si>
  <si>
    <t>Tonnes captées en vue de réemploi/réutilisation (t)</t>
  </si>
  <si>
    <t>Veuillez indiquer ici l'ensemble des collectes, apports d'éléments d'ameublement professionnels usagés captés par votre structure en vue de réemploi et réutilisation</t>
  </si>
  <si>
    <t>Date</t>
  </si>
  <si>
    <t>Type d'opération</t>
  </si>
  <si>
    <t>Nom du détenteur</t>
  </si>
  <si>
    <t>Désignation du produit</t>
  </si>
  <si>
    <t>catégorie du décret</t>
  </si>
  <si>
    <t>fonction du décret</t>
  </si>
  <si>
    <t>Univers</t>
  </si>
  <si>
    <t>Poids unitaire (kg)</t>
  </si>
  <si>
    <t>Unités prélevées</t>
  </si>
  <si>
    <r>
      <t>TOTAL</t>
    </r>
    <r>
      <rPr>
        <b/>
        <sz val="9"/>
        <rFont val="Arial"/>
        <family val="2"/>
      </rPr>
      <t xml:space="preserve">
</t>
    </r>
    <r>
      <rPr>
        <b/>
        <sz val="9"/>
        <color rgb="FFFF5B00"/>
        <rFont val="Arial"/>
        <family val="2"/>
      </rPr>
      <t>Entrées
en Kg</t>
    </r>
  </si>
  <si>
    <t>Les cases vertes sont à renseigner</t>
  </si>
  <si>
    <t>Sorties réemploi - réutilisation</t>
  </si>
  <si>
    <t>Montant du soutien REE REU après calcul</t>
  </si>
  <si>
    <t>Forfait traçabilité trimestriel</t>
  </si>
  <si>
    <t>TOTAL Soutiens trimestriel
Valdelia</t>
  </si>
  <si>
    <r>
      <t xml:space="preserve">somme des unités vendues/données/utilisées en interne 
</t>
    </r>
    <r>
      <rPr>
        <b/>
        <sz val="10"/>
        <color rgb="FFFF5B00"/>
        <rFont val="Open Sans"/>
      </rPr>
      <t>Ne pas remplir, somme automatique du tableau ci-dessous</t>
    </r>
  </si>
  <si>
    <t>Tonnes vendues / données / utilisées en interne sans collecte.</t>
  </si>
  <si>
    <t>tonnes</t>
  </si>
  <si>
    <t>soutenues à 170€/tonne</t>
  </si>
  <si>
    <t>Valdelia demandera le remboursement de tout trop-perçu identifié lors des contrôles/audits.</t>
  </si>
  <si>
    <r>
      <rPr>
        <b/>
        <sz val="11"/>
        <color rgb="FF2C2D42"/>
        <rFont val="Open Sans"/>
      </rPr>
      <t>Renseigner le tableau ci-dessous pour les éléments vendus, donnés ou utilisés en interne pour l'activité réemploi - réutilisation</t>
    </r>
    <r>
      <rPr>
        <sz val="11"/>
        <rFont val="Century Gothic"/>
        <family val="2"/>
      </rPr>
      <t xml:space="preserve">
</t>
    </r>
    <r>
      <rPr>
        <sz val="10"/>
        <color rgb="FF2C2D42"/>
        <rFont val="Open Sans"/>
      </rPr>
      <t xml:space="preserve">Merci de détailler ligne à ligne les produits (vous pouvez regrouper les types de meubles par « Désignation » si vous le souhaitez). </t>
    </r>
  </si>
  <si>
    <t>VENTES / DONS / UTILISATION INTERNE REEMPLOI - REUTILISATION</t>
  </si>
  <si>
    <t>Nb d'unités vendues ou données ou utilisées en interne</t>
  </si>
  <si>
    <t xml:space="preserve"> Pays</t>
  </si>
  <si>
    <r>
      <t xml:space="preserve">TOTAL
</t>
    </r>
    <r>
      <rPr>
        <b/>
        <sz val="10"/>
        <color rgb="FF807DFF"/>
        <rFont val="Arial"/>
        <family val="2"/>
      </rPr>
      <t xml:space="preserve">Sorties
vente /don int/ext </t>
    </r>
    <r>
      <rPr>
        <b/>
        <sz val="10"/>
        <color theme="0"/>
        <rFont val="Arial"/>
        <family val="2"/>
      </rPr>
      <t xml:space="preserve">
</t>
    </r>
    <r>
      <rPr>
        <b/>
        <sz val="10"/>
        <color rgb="FF807DFF"/>
        <rFont val="Arial"/>
        <family val="2"/>
      </rPr>
      <t>(Kg)</t>
    </r>
  </si>
  <si>
    <t>Catégorie du décret</t>
  </si>
  <si>
    <t>Fonction du décret</t>
  </si>
  <si>
    <t>Famille Valdelia</t>
  </si>
  <si>
    <t>Coordination d'opération de collecte Valdelia</t>
  </si>
  <si>
    <t>Renseigner le tonnage total collecté dans le cadre d'une opération de collecte coordonnées par votre structure validée par Valdelia (en kg)</t>
  </si>
  <si>
    <t>Total montant du soutien coordination</t>
  </si>
  <si>
    <t>€</t>
  </si>
  <si>
    <t>Tonnes collectées dans le cadre de la coordination d'une opération validée par Valdelia (t)</t>
  </si>
  <si>
    <t xml:space="preserve">Opération concernant au minimum 3 partenaires ESS conventionnés VADLELIA dont le coordinateur.  Soutenu à 40€/tonne plafonné à 1000 € par opération. </t>
  </si>
  <si>
    <t>Renseigner le tableau ci-dessous avec le tonnage total collecté pour chaque opération coordonnées</t>
  </si>
  <si>
    <t>Date de l'opération</t>
  </si>
  <si>
    <t>Nombre de partenaires Valdelia participants</t>
  </si>
  <si>
    <t>Noms de chaque partenaire participant à l'opération (obligatoire)</t>
  </si>
  <si>
    <r>
      <t>TOTAL
Tonnes collectées</t>
    </r>
    <r>
      <rPr>
        <b/>
        <sz val="9"/>
        <color rgb="FFFF0000"/>
        <rFont val="Century Gothic"/>
        <family val="2"/>
      </rPr>
      <t xml:space="preserve"> </t>
    </r>
    <r>
      <rPr>
        <b/>
        <sz val="10"/>
        <color rgb="FF807DFF"/>
        <rFont val="Arial"/>
        <family val="2"/>
      </rPr>
      <t>Coordination (kg)</t>
    </r>
  </si>
  <si>
    <t xml:space="preserve">Soutien coordination (€) </t>
  </si>
  <si>
    <t>Soutien des DEA non réemployés/réutilisés remis à Valdelia</t>
  </si>
  <si>
    <t>Soutien (€)</t>
  </si>
  <si>
    <t>Tonnes de DEA non réemployés réutilisés remises à Valdelia (t)</t>
  </si>
  <si>
    <t>Canal de collecte Valdelia utilisé pour la remise en filière.</t>
  </si>
  <si>
    <r>
      <t xml:space="preserve">TOTAL
Tonnes remises à Valdelia </t>
    </r>
    <r>
      <rPr>
        <b/>
        <sz val="10"/>
        <color rgb="FF807DFF"/>
        <rFont val="Arial"/>
        <family val="2"/>
      </rPr>
      <t>(kg)</t>
    </r>
  </si>
  <si>
    <t>Soutien à la Promotion - Comunication - Information (PCI)</t>
  </si>
  <si>
    <t xml:space="preserve">Renseigner les éléments liés au dépenses pour favoriser les actions communication et d'information auprès du consommateur sur l'impact
environnemental, économique et social de son geste d'achat et pour la promotion des activités de préparation à la réutilisation et/ou de
réemploi des DEA non-ménagers. </t>
  </si>
  <si>
    <t>Soutien plafonné à 2000€/an</t>
  </si>
  <si>
    <t xml:space="preserve">Total montant du soutien PCI sollicité </t>
  </si>
  <si>
    <t>Renseigner le tableau ci-dessous avec les actions de Promotion - Communication - Information</t>
  </si>
  <si>
    <t>Nature de la dépense</t>
  </si>
  <si>
    <r>
      <t>Date de validation par Valdelia</t>
    </r>
    <r>
      <rPr>
        <b/>
        <sz val="10"/>
        <color rgb="FF807DFF"/>
        <rFont val="Arial"/>
        <family val="2"/>
      </rPr>
      <t xml:space="preserve"> en cas d'évenement</t>
    </r>
  </si>
  <si>
    <r>
      <t xml:space="preserve">Jutificatifs fournis
(documents édités, factures, photos, programme évènements, articles presse, mailing ou courrier, programme)
</t>
    </r>
    <r>
      <rPr>
        <b/>
        <sz val="10"/>
        <color rgb="FF807DFF"/>
        <rFont val="Arial"/>
        <family val="2"/>
      </rPr>
      <t xml:space="preserve">Pour les évènements : </t>
    </r>
    <r>
      <rPr>
        <b/>
        <sz val="10"/>
        <color theme="0"/>
        <rFont val="Arial"/>
        <family val="2"/>
      </rPr>
      <t>mail de validation Valdelia</t>
    </r>
  </si>
  <si>
    <t xml:space="preserve">Montant de la dépense (€) </t>
  </si>
  <si>
    <t xml:space="preserve">Soutien à l'aléas de collecte de DEA mis à disposition en vue de réutilisation </t>
  </si>
  <si>
    <r>
      <t xml:space="preserve">Au titre des opérations de collecte </t>
    </r>
    <r>
      <rPr>
        <b/>
        <sz val="10"/>
        <color rgb="FFFF0000"/>
        <rFont val="Open Sans"/>
        <family val="2"/>
      </rPr>
      <t>mandatées par Valdelia</t>
    </r>
    <r>
      <rPr>
        <sz val="10"/>
        <color rgb="FF2C2D42"/>
        <rFont val="Open Sans"/>
      </rPr>
      <t xml:space="preserve"> pour lesquelles l'inventaire initial proposé et validé par les parties est amputé de plus de 50% des gisements prévus</t>
    </r>
    <r>
      <rPr>
        <sz val="10"/>
        <color rgb="FF2C2D42"/>
        <rFont val="Open Sans"/>
        <family val="2"/>
      </rPr>
      <t>.</t>
    </r>
  </si>
  <si>
    <t>Le soutien sur les tonnes de mobiliers préalablement inventoriées et finalement non disponibles et non collectées le jour de l'opération Valdelia est de 170€/t - Plafond à 1000€/an.
Les justificatifs permettant d'acter de l'inventaire initallement prévu pour l'opération Valdelia et la fiche de collecte finale sont à joindre obligatoirement à la déclaration (mail Valdelia, fiche de collecte, inventaire)</t>
  </si>
  <si>
    <t>Validation inventaire Valdelia (service, conseiller technique)</t>
  </si>
  <si>
    <r>
      <t xml:space="preserve">TOTAL
Tonnes validées dans l'inventaire inital VALDELIA </t>
    </r>
    <r>
      <rPr>
        <b/>
        <sz val="10"/>
        <color rgb="FF807DFF"/>
        <rFont val="Arial"/>
        <family val="2"/>
      </rPr>
      <t>(kg)</t>
    </r>
  </si>
  <si>
    <r>
      <t xml:space="preserve">TOTAL
Tonnes effectivement collectées lors de l'opération </t>
    </r>
    <r>
      <rPr>
        <b/>
        <sz val="10"/>
        <color rgb="FF807DFF"/>
        <rFont val="Arial"/>
        <family val="2"/>
      </rPr>
      <t>(kg)</t>
    </r>
  </si>
  <si>
    <t>Collecte éligible au soutien Aléas (OUI/NON)</t>
  </si>
  <si>
    <r>
      <t>Tonnes</t>
    </r>
    <r>
      <rPr>
        <b/>
        <sz val="10"/>
        <color rgb="FF807DFF"/>
        <rFont val="Arial"/>
        <family val="2"/>
      </rPr>
      <t xml:space="preserve"> </t>
    </r>
    <r>
      <rPr>
        <b/>
        <sz val="10"/>
        <color theme="0"/>
        <rFont val="Arial"/>
        <family val="2"/>
      </rPr>
      <t>soutenues</t>
    </r>
    <r>
      <rPr>
        <b/>
        <sz val="10"/>
        <color rgb="FF807DFF"/>
        <rFont val="Arial"/>
        <family val="2"/>
      </rPr>
      <t xml:space="preserve"> (kg)</t>
    </r>
  </si>
  <si>
    <t>Description</t>
  </si>
  <si>
    <t>Accessoires Rideaux/voilages</t>
  </si>
  <si>
    <t>CAT12</t>
  </si>
  <si>
    <t>Eléments de décoration textile</t>
  </si>
  <si>
    <t>Autres</t>
  </si>
  <si>
    <t>Agencement</t>
  </si>
  <si>
    <t>Armoire À Rideaux Basse</t>
  </si>
  <si>
    <t>CAT05</t>
  </si>
  <si>
    <t>Meubles de bureau</t>
  </si>
  <si>
    <t>PPT</t>
  </si>
  <si>
    <t>Bureau</t>
  </si>
  <si>
    <t>Armoire À Rideaux Haute</t>
  </si>
  <si>
    <t>Armoire en bois avec porte</t>
  </si>
  <si>
    <t>CAT10</t>
  </si>
  <si>
    <t>Mobiliers techniques, commerciaux et de collectivités</t>
  </si>
  <si>
    <t>Rangement</t>
  </si>
  <si>
    <t>Armoire Haute Porte Battante</t>
  </si>
  <si>
    <t>Scolaire</t>
  </si>
  <si>
    <t>Armoire Portes Battantes Haute</t>
  </si>
  <si>
    <t>Bac à livres</t>
  </si>
  <si>
    <t>Banc</t>
  </si>
  <si>
    <t>CAT09</t>
  </si>
  <si>
    <t>Sièges</t>
  </si>
  <si>
    <t>Assises</t>
  </si>
  <si>
    <t>Banc avec dossier</t>
  </si>
  <si>
    <t>Banc/banquette rembourrée</t>
  </si>
  <si>
    <t>Banque d'Accueil</t>
  </si>
  <si>
    <t>Banque/Comptoir d'accueil</t>
  </si>
  <si>
    <t xml:space="preserve">Mobiliers techniques, commerciaux et de collectivités </t>
  </si>
  <si>
    <t>Bibliotheque</t>
  </si>
  <si>
    <t>Bibliothèque en bois (sans porte)</t>
  </si>
  <si>
    <t>Bras</t>
  </si>
  <si>
    <t>Magasin</t>
  </si>
  <si>
    <t>Buffet</t>
  </si>
  <si>
    <t>Restauration</t>
  </si>
  <si>
    <t>Buffet bas</t>
  </si>
  <si>
    <t>Buffet haut</t>
  </si>
  <si>
    <t>Bureau (sans caisson)</t>
  </si>
  <si>
    <t>Bureau 1 place</t>
  </si>
  <si>
    <t>Bureau 2 places</t>
  </si>
  <si>
    <t>Bureau administratif</t>
  </si>
  <si>
    <t>Bureau de maître</t>
  </si>
  <si>
    <t>Bureau Retour</t>
  </si>
  <si>
    <t>Cabine d'essayage</t>
  </si>
  <si>
    <t>Cadre de lit 1 place</t>
  </si>
  <si>
    <t>CAT03</t>
  </si>
  <si>
    <t>Meubles de chambres à coucher</t>
  </si>
  <si>
    <t>Hébergement</t>
  </si>
  <si>
    <t>Cadre de lit 2 places</t>
  </si>
  <si>
    <t>Caisse supermarché</t>
  </si>
  <si>
    <t>Technique</t>
  </si>
  <si>
    <t>Caisson</t>
  </si>
  <si>
    <t>Caisson de magasin</t>
  </si>
  <si>
    <t>Canapé 2 Places</t>
  </si>
  <si>
    <t>Chaise</t>
  </si>
  <si>
    <t>Chaise Administration</t>
  </si>
  <si>
    <t>Chaise Primaire</t>
  </si>
  <si>
    <t>Chaise Restauration</t>
  </si>
  <si>
    <t>Chaise Restauration Rembourrée</t>
  </si>
  <si>
    <t>Chariot à glissière</t>
  </si>
  <si>
    <t>CAT06</t>
  </si>
  <si>
    <t>Meubles de cuisine</t>
  </si>
  <si>
    <t>Chariot Armoire</t>
  </si>
  <si>
    <t>Médical</t>
  </si>
  <si>
    <t>Chariot Plateau Bois</t>
  </si>
  <si>
    <t>Chauffeuse (1 place)</t>
  </si>
  <si>
    <t>Chevalet d'écriture</t>
  </si>
  <si>
    <t>Chevet</t>
  </si>
  <si>
    <t>Claustra</t>
  </si>
  <si>
    <t>CAT01</t>
  </si>
  <si>
    <t>Meubles de salon/ salle à manger</t>
  </si>
  <si>
    <t>Colonnes rainurés</t>
  </si>
  <si>
    <t>Commodes hautes</t>
  </si>
  <si>
    <t>Comptoir</t>
  </si>
  <si>
    <t>Comptoir de bar</t>
  </si>
  <si>
    <t>Couette - oreiller - duvet</t>
  </si>
  <si>
    <t>CAT11</t>
  </si>
  <si>
    <t>Produits rembourrées de couchage et d'assises</t>
  </si>
  <si>
    <t>Crémaillères</t>
  </si>
  <si>
    <t>Desserte à roulettes</t>
  </si>
  <si>
    <t>Dièdre à roulette</t>
  </si>
  <si>
    <t>Distributeur pateaux/couverts</t>
  </si>
  <si>
    <t>Divan D'Examen</t>
  </si>
  <si>
    <t>Echelle</t>
  </si>
  <si>
    <t>Étagère Métallique Rayonnage</t>
  </si>
  <si>
    <t>Fauteuil cinéma léger</t>
  </si>
  <si>
    <t>Fauteuil D'Accueil (1 place)</t>
  </si>
  <si>
    <t>Fauteuil de direction</t>
  </si>
  <si>
    <t>Fauteuil De Repos</t>
  </si>
  <si>
    <t>Gondoles métalliques</t>
  </si>
  <si>
    <t>Guéridon Inox</t>
  </si>
  <si>
    <t>Lit À Barreaux</t>
  </si>
  <si>
    <t>Lit À Barreaux 2 Places</t>
  </si>
  <si>
    <t>Lit superposé 1 place</t>
  </si>
  <si>
    <t>Mange Debout</t>
  </si>
  <si>
    <t>Matelas 1 place</t>
  </si>
  <si>
    <t>CAT04</t>
  </si>
  <si>
    <t>Literie</t>
  </si>
  <si>
    <t>Matelas 2 places</t>
  </si>
  <si>
    <t>Meuble À Dessin</t>
  </si>
  <si>
    <t>Meuble À Plan</t>
  </si>
  <si>
    <t>Meuble Bas Porte Coulissantes</t>
  </si>
  <si>
    <t>Meuble Bas Portes Battantes</t>
  </si>
  <si>
    <t>Meuble de cuisine (bas)</t>
  </si>
  <si>
    <t>Meuble de cuisine (haut)</t>
  </si>
  <si>
    <t>Meuble de salle de bain (bas)</t>
  </si>
  <si>
    <t>CAT07</t>
  </si>
  <si>
    <t>Meubles de salle de bain</t>
  </si>
  <si>
    <t>Meuble de salle de bain (haut)</t>
  </si>
  <si>
    <t>Meuble Range Serviettes</t>
  </si>
  <si>
    <t>Meuble Rangement Bas</t>
  </si>
  <si>
    <t>Meubles Bas Portes Coulissantes</t>
  </si>
  <si>
    <t>Molletons protège tables/toiles cirées</t>
  </si>
  <si>
    <t>Moquettes amovibles</t>
  </si>
  <si>
    <t>Panneaux d'affichage</t>
  </si>
  <si>
    <t>Panneaux muraux</t>
  </si>
  <si>
    <t>Penderie 1 Colonne</t>
  </si>
  <si>
    <t>Penderie 2 Colonnes</t>
  </si>
  <si>
    <t>Penderie 3 Colonnes</t>
  </si>
  <si>
    <t>Placard avec portes</t>
  </si>
  <si>
    <t>PLV Basse</t>
  </si>
  <si>
    <t>PLV Haute</t>
  </si>
  <si>
    <t>Podium 3 niveaux</t>
  </si>
  <si>
    <t>Podium bas</t>
  </si>
  <si>
    <t>Podiums hauts</t>
  </si>
  <si>
    <t>Portants</t>
  </si>
  <si>
    <t>Porte Cartables</t>
  </si>
  <si>
    <t>Porte manteau</t>
  </si>
  <si>
    <t>Présentoir bouteilles de vins</t>
  </si>
  <si>
    <t>Présentoir rainurés</t>
  </si>
  <si>
    <t>Présentoirs revues</t>
  </si>
  <si>
    <t>Rideaux/voilages</t>
  </si>
  <si>
    <t>Servante D'Atelier</t>
  </si>
  <si>
    <t>Servante Tiroir + Porte</t>
  </si>
  <si>
    <t>Siège cafétéria</t>
  </si>
  <si>
    <t>Siège Direction</t>
  </si>
  <si>
    <t>Siège Opérateur</t>
  </si>
  <si>
    <t>Siège plastique empilable</t>
  </si>
  <si>
    <t>Siège poutre 4 places</t>
  </si>
  <si>
    <t>Siège réunion</t>
  </si>
  <si>
    <t>Siège Visiteur</t>
  </si>
  <si>
    <t>Sommier 1 place</t>
  </si>
  <si>
    <t>Sommier 2 places</t>
  </si>
  <si>
    <t>Stores intérieurs textiles</t>
  </si>
  <si>
    <t>Table</t>
  </si>
  <si>
    <t>Table 4 Pieds</t>
  </si>
  <si>
    <t>Table À Langer 2 Places</t>
  </si>
  <si>
    <t>Table basse</t>
  </si>
  <si>
    <t>CAT02</t>
  </si>
  <si>
    <t>Meubles d'appoint</t>
  </si>
  <si>
    <t>Table De Chambre</t>
  </si>
  <si>
    <t>Table De Lit</t>
  </si>
  <si>
    <t>Table de réunion</t>
  </si>
  <si>
    <t>Table De Réunion  4 Places</t>
  </si>
  <si>
    <t>Table De Réunion  8 Places</t>
  </si>
  <si>
    <t>Table De Réunion 12 Places</t>
  </si>
  <si>
    <t>Table En Inox Cuisine</t>
  </si>
  <si>
    <t>Table Maternelle</t>
  </si>
  <si>
    <t>Table Maternelle 2 Places</t>
  </si>
  <si>
    <t>Table restauration 4 Places</t>
  </si>
  <si>
    <t>Tableau d'Écriture</t>
  </si>
  <si>
    <t>Tableau d'écriture d'Agencement</t>
  </si>
  <si>
    <t>Tables de présentation</t>
  </si>
  <si>
    <t>Tablette en bois</t>
  </si>
  <si>
    <t>Tablette en verre</t>
  </si>
  <si>
    <t>Tabouret bas/haut</t>
  </si>
  <si>
    <t>Tabouret Haut</t>
  </si>
  <si>
    <t>Tapis/paillassons</t>
  </si>
  <si>
    <t>Tête de lit sans table de chevet</t>
  </si>
  <si>
    <t>Tours</t>
  </si>
  <si>
    <t>Vestiaire</t>
  </si>
  <si>
    <t>Vestiaires Sur Banc</t>
  </si>
  <si>
    <t>Vitrine comptoir</t>
  </si>
  <si>
    <t>Vitrine haute en verre</t>
  </si>
  <si>
    <t>Vitrine présentation alimentaire (non réfrigérée)</t>
  </si>
  <si>
    <t>Vitrines Hautes</t>
  </si>
  <si>
    <t>Provenances entrées Réutilisation</t>
  </si>
  <si>
    <t>Provenances entrées Réemploi Réutilisation</t>
  </si>
  <si>
    <t>PAV</t>
  </si>
  <si>
    <t>Valdelia</t>
  </si>
  <si>
    <t>Collecte prise en charge par la structure</t>
  </si>
  <si>
    <t>Professionnel en direct</t>
  </si>
  <si>
    <t>Collecte non prise en charge par la structure</t>
  </si>
  <si>
    <t>Canal de collecte Valdelia utilisé pour la  remise des DEA non réemployés réutilisés</t>
  </si>
  <si>
    <t>PAV Valdelia</t>
  </si>
  <si>
    <t>CMV Valdelia</t>
  </si>
  <si>
    <t>Benne pontuelle Valdelia</t>
  </si>
  <si>
    <t>Les tonnes remises à la filière sont soutenues à 60€/t - plafond à 50% du total des tonnages de DEA issus de la préparation à la réutilisation remis dans la filière VALDELIA.
Les justificatifs de remise en filière VALDELIA sont à joindre avec la déclaration pour la validation du soutien (Bordereau de dépôt PAV ou Attestation de prise en charge benne CMV ou ponctuelle)</t>
  </si>
  <si>
    <r>
      <t xml:space="preserve">Renseigner le tonnage total pour chaque opération d'évacuation des mobiliers </t>
    </r>
    <r>
      <rPr>
        <b/>
        <sz val="10"/>
        <color rgb="FF2C2D42"/>
        <rFont val="Open Sans"/>
        <family val="2"/>
      </rPr>
      <t>collectés en vue de réemploi réutilisation</t>
    </r>
    <r>
      <rPr>
        <sz val="10"/>
        <color rgb="FF2C2D42"/>
        <rFont val="Open Sans"/>
        <family val="2"/>
      </rPr>
      <t xml:space="preserve">
qui n'ont pu être réemployés ou réutilisés et remis à Valdelia (en kg)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</si>
</sst>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164" formatCode="_-* #,##0.00\ _€_-;\-* #,##0.00\ _€_-;_-* &quot;-&quot;??\ _€_-;_-@_-"/>
    <numFmt numFmtId="165" formatCode="0.000"/>
    <numFmt numFmtId="166" formatCode="_-* #,##0.00\ [$€-40C]_-;\-* #,##0.00\ [$€-40C]_-;_-* &quot;-&quot;??\ [$€-40C]_-;_-@_-"/>
  </numFmts>
  <fonts count="53" x14ac:knownFonts="1">
    <font>
      <sz val="11"/>
      <color theme="1"/>
      <name val="Calibri"/>
      <family val="2"/>
      <scheme val="minor"/>
    </font>
    <font>
      <b/>
      <sz val="11"/>
      <name val="Century Gothic"/>
      <family val="2"/>
    </font>
    <font>
      <b/>
      <sz val="14"/>
      <name val="Century Gothic"/>
      <family val="2"/>
    </font>
    <font>
      <sz val="11"/>
      <name val="Century Gothic"/>
      <family val="2"/>
    </font>
    <font>
      <sz val="11"/>
      <color theme="1"/>
      <name val="Calibri"/>
      <family val="2"/>
      <scheme val="minor"/>
    </font>
    <font>
      <b/>
      <sz val="11"/>
      <color theme="1"/>
      <name val="Calibri"/>
      <family val="2"/>
      <scheme val="minor"/>
    </font>
    <font>
      <b/>
      <u/>
      <sz val="11"/>
      <color theme="1"/>
      <name val="Calibri"/>
      <family val="2"/>
      <scheme val="minor"/>
    </font>
    <font>
      <b/>
      <u/>
      <sz val="14"/>
      <color theme="1"/>
      <name val="Calibri"/>
      <family val="2"/>
      <scheme val="minor"/>
    </font>
    <font>
      <sz val="11"/>
      <color theme="1"/>
      <name val="Century Gothic"/>
      <family val="2"/>
    </font>
    <font>
      <b/>
      <sz val="11"/>
      <color theme="1"/>
      <name val="Century Gothic"/>
      <family val="2"/>
    </font>
    <font>
      <b/>
      <sz val="11"/>
      <color theme="0" tint="-0.499984740745262"/>
      <name val="Century Gothic"/>
      <family val="2"/>
    </font>
    <font>
      <b/>
      <sz val="11"/>
      <color rgb="FFFF0000"/>
      <name val="Century Gothic"/>
      <family val="2"/>
    </font>
    <font>
      <b/>
      <sz val="11"/>
      <color rgb="FF00B050"/>
      <name val="Century Gothic"/>
      <family val="2"/>
    </font>
    <font>
      <b/>
      <sz val="11"/>
      <color rgb="FF92D050"/>
      <name val="Century Gothic"/>
      <family val="2"/>
    </font>
    <font>
      <b/>
      <sz val="14"/>
      <color rgb="FFFF0000"/>
      <name val="Century Gothic"/>
      <family val="2"/>
    </font>
    <font>
      <b/>
      <sz val="16"/>
      <color theme="1"/>
      <name val="Century Gothic"/>
      <family val="2"/>
    </font>
    <font>
      <sz val="10"/>
      <color theme="1"/>
      <name val="Century Gothic"/>
      <family val="2"/>
    </font>
    <font>
      <b/>
      <sz val="14"/>
      <color theme="0" tint="-0.499984740745262"/>
      <name val="Century Gothic"/>
      <family val="2"/>
    </font>
    <font>
      <u/>
      <sz val="11"/>
      <color theme="1"/>
      <name val="Calibri"/>
      <family val="2"/>
      <scheme val="minor"/>
    </font>
    <font>
      <b/>
      <u/>
      <sz val="11"/>
      <color theme="6" tint="-0.249977111117893"/>
      <name val="Calibri"/>
      <family val="2"/>
      <scheme val="minor"/>
    </font>
    <font>
      <sz val="8"/>
      <color theme="1"/>
      <name val="Century Gothic"/>
      <family val="2"/>
    </font>
    <font>
      <b/>
      <i/>
      <sz val="11"/>
      <color theme="1"/>
      <name val="Calibri"/>
      <family val="2"/>
      <scheme val="minor"/>
    </font>
    <font>
      <b/>
      <sz val="9"/>
      <color rgb="FFFF0000"/>
      <name val="Century Gothic"/>
      <family val="2"/>
    </font>
    <font>
      <sz val="11"/>
      <color theme="1"/>
      <name val="Open Sans"/>
    </font>
    <font>
      <sz val="10"/>
      <color rgb="FF2C2D42"/>
      <name val="Open Sans"/>
    </font>
    <font>
      <b/>
      <sz val="11"/>
      <color rgb="FF2C2D42"/>
      <name val="Open Sans"/>
    </font>
    <font>
      <b/>
      <sz val="10"/>
      <color rgb="FF2C2D42"/>
      <name val="Open Sans"/>
    </font>
    <font>
      <i/>
      <sz val="10"/>
      <color rgb="FF2C2D42"/>
      <name val="Open Sans"/>
    </font>
    <font>
      <b/>
      <sz val="16"/>
      <color theme="0"/>
      <name val="Arial"/>
      <family val="2"/>
    </font>
    <font>
      <b/>
      <sz val="10"/>
      <color theme="0"/>
      <name val="Arial"/>
      <family val="2"/>
    </font>
    <font>
      <b/>
      <sz val="9"/>
      <color theme="0"/>
      <name val="Arial"/>
      <family val="2"/>
    </font>
    <font>
      <b/>
      <sz val="9"/>
      <name val="Arial"/>
      <family val="2"/>
    </font>
    <font>
      <b/>
      <sz val="9"/>
      <color rgb="FFFF5B00"/>
      <name val="Arial"/>
      <family val="2"/>
    </font>
    <font>
      <b/>
      <sz val="10"/>
      <color theme="1"/>
      <name val="Open Sans"/>
    </font>
    <font>
      <b/>
      <sz val="10"/>
      <color theme="0" tint="-0.499984740745262"/>
      <name val="Open Sans"/>
    </font>
    <font>
      <b/>
      <sz val="10"/>
      <color rgb="FFFF0000"/>
      <name val="Open Sans"/>
    </font>
    <font>
      <sz val="10"/>
      <color theme="1"/>
      <name val="Open Sans"/>
    </font>
    <font>
      <sz val="10"/>
      <name val="Open Sans"/>
    </font>
    <font>
      <b/>
      <sz val="10"/>
      <color rgb="FFFF5B00"/>
      <name val="Open Sans"/>
    </font>
    <font>
      <b/>
      <sz val="10"/>
      <color theme="0"/>
      <name val="Open Sans"/>
    </font>
    <font>
      <b/>
      <sz val="11"/>
      <color theme="0"/>
      <name val="Century Gothic"/>
      <family val="2"/>
    </font>
    <font>
      <sz val="10"/>
      <color theme="0"/>
      <name val="Open Sans"/>
    </font>
    <font>
      <b/>
      <sz val="10"/>
      <color rgb="FF00B050"/>
      <name val="Open Sans"/>
    </font>
    <font>
      <b/>
      <sz val="10"/>
      <color rgb="FF92D050"/>
      <name val="Open Sans"/>
    </font>
    <font>
      <b/>
      <sz val="10"/>
      <name val="Open Sans"/>
    </font>
    <font>
      <b/>
      <sz val="14"/>
      <color theme="0"/>
      <name val="Arial"/>
      <family val="2"/>
    </font>
    <font>
      <b/>
      <sz val="10"/>
      <color rgb="FF807DFF"/>
      <name val="Arial"/>
      <family val="2"/>
    </font>
    <font>
      <sz val="8"/>
      <name val="Calibri"/>
      <family val="2"/>
      <scheme val="minor"/>
    </font>
    <font>
      <sz val="10"/>
      <color rgb="FF2C2D42"/>
      <name val="Open Sans"/>
      <family val="2"/>
    </font>
    <font>
      <b/>
      <sz val="10"/>
      <color rgb="FF2C2D42"/>
      <name val="Open Sans"/>
      <family val="2"/>
    </font>
    <font>
      <b/>
      <sz val="10"/>
      <color theme="1"/>
      <name val="Open Sans"/>
      <family val="2"/>
    </font>
    <font>
      <b/>
      <sz val="10"/>
      <color theme="0"/>
      <name val="Open Sans"/>
      <family val="2"/>
    </font>
    <font>
      <b/>
      <sz val="10"/>
      <color rgb="FFFF0000"/>
      <name val="Open Sans"/>
      <family val="2"/>
    </font>
  </fonts>
  <fills count="3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rgb="FFF2F2F2"/>
        <bgColor indexed="64"/>
      </patternFill>
    </fill>
    <fill>
      <patternFill patternType="solid">
        <fgColor rgb="FFBFBFBF"/>
        <bgColor rgb="FF000000"/>
      </patternFill>
    </fill>
    <fill>
      <patternFill patternType="solid">
        <fgColor rgb="FF404040"/>
        <bgColor rgb="FF000000"/>
      </patternFill>
    </fill>
    <fill>
      <patternFill patternType="solid">
        <fgColor rgb="FFF2F2F2"/>
        <bgColor rgb="FF000000"/>
      </patternFill>
    </fill>
    <fill>
      <patternFill patternType="solid">
        <fgColor rgb="FFC6E0B4"/>
        <bgColor rgb="FF000000"/>
      </patternFill>
    </fill>
    <fill>
      <patternFill patternType="solid">
        <fgColor rgb="FFAEAAAA"/>
        <bgColor rgb="FF000000"/>
      </patternFill>
    </fill>
    <fill>
      <patternFill patternType="solid">
        <fgColor theme="0" tint="-0.499984740745262"/>
        <bgColor indexed="64"/>
      </patternFill>
    </fill>
    <fill>
      <patternFill patternType="solid">
        <fgColor theme="4" tint="0.59999389629810485"/>
        <bgColor indexed="64"/>
      </patternFill>
    </fill>
    <fill>
      <patternFill patternType="solid">
        <fgColor rgb="FFB0EEF6"/>
        <bgColor indexed="64"/>
      </patternFill>
    </fill>
    <fill>
      <patternFill patternType="solid">
        <fgColor theme="9" tint="0.59999389629810485"/>
        <bgColor rgb="FF000000"/>
      </patternFill>
    </fill>
    <fill>
      <patternFill patternType="solid">
        <fgColor theme="0" tint="-4.9989318521683403E-2"/>
        <bgColor indexed="64"/>
      </patternFill>
    </fill>
    <fill>
      <patternFill patternType="solid">
        <fgColor theme="9" tint="0.59999389629810485"/>
        <bgColor indexed="64"/>
      </patternFill>
    </fill>
    <fill>
      <patternFill patternType="solid">
        <fgColor indexed="22"/>
        <bgColor indexed="64"/>
      </patternFill>
    </fill>
    <fill>
      <patternFill patternType="solid">
        <fgColor rgb="FFBFBFBF"/>
        <bgColor indexed="64"/>
      </patternFill>
    </fill>
    <fill>
      <patternFill patternType="solid">
        <fgColor indexed="55"/>
        <bgColor indexed="64"/>
      </patternFill>
    </fill>
    <fill>
      <patternFill patternType="solid">
        <fgColor indexed="2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2" tint="-9.9978637043366805E-2"/>
        <bgColor rgb="FF000000"/>
      </patternFill>
    </fill>
    <fill>
      <patternFill patternType="solid">
        <fgColor rgb="FFEDECFF"/>
        <bgColor indexed="64"/>
      </patternFill>
    </fill>
    <fill>
      <patternFill patternType="solid">
        <fgColor rgb="FF2C2D42"/>
        <bgColor indexed="64"/>
      </patternFill>
    </fill>
    <fill>
      <patternFill patternType="solid">
        <fgColor rgb="FFFF5B00"/>
        <bgColor indexed="64"/>
      </patternFill>
    </fill>
    <fill>
      <patternFill patternType="solid">
        <fgColor rgb="FF807DFF"/>
        <bgColor indexed="64"/>
      </patternFill>
    </fill>
    <fill>
      <patternFill patternType="solid">
        <fgColor rgb="FF807DFF"/>
        <bgColor rgb="FF000000"/>
      </patternFill>
    </fill>
    <fill>
      <patternFill patternType="solid">
        <fgColor rgb="FFFFC914"/>
        <bgColor indexed="64"/>
      </patternFill>
    </fill>
    <fill>
      <patternFill patternType="solid">
        <fgColor rgb="FFFFC914"/>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top/>
      <bottom/>
      <diagonal/>
    </border>
    <border>
      <left/>
      <right style="double">
        <color indexed="64"/>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rgb="FF2C2D42"/>
      </left>
      <right style="thin">
        <color rgb="FF2C2D42"/>
      </right>
      <top style="thin">
        <color rgb="FF2C2D42"/>
      </top>
      <bottom style="thin">
        <color rgb="FF2C2D42"/>
      </bottom>
      <diagonal/>
    </border>
    <border>
      <left/>
      <right style="thin">
        <color rgb="FF2C2D42"/>
      </right>
      <top style="thin">
        <color rgb="FF2C2D42"/>
      </top>
      <bottom style="thin">
        <color rgb="FF2C2D42"/>
      </bottom>
      <diagonal/>
    </border>
    <border>
      <left style="thin">
        <color rgb="FF2C2D42"/>
      </left>
      <right/>
      <top style="thin">
        <color rgb="FF2C2D42"/>
      </top>
      <bottom style="thin">
        <color rgb="FF2C2D42"/>
      </bottom>
      <diagonal/>
    </border>
    <border>
      <left/>
      <right/>
      <top style="thin">
        <color rgb="FF2C2D42"/>
      </top>
      <bottom style="thin">
        <color rgb="FF2C2D42"/>
      </bottom>
      <diagonal/>
    </border>
    <border>
      <left style="thin">
        <color rgb="FF2C2D42"/>
      </left>
      <right style="thin">
        <color rgb="FF2C2D42"/>
      </right>
      <top/>
      <bottom style="thin">
        <color rgb="FF2C2D42"/>
      </bottom>
      <diagonal/>
    </border>
    <border>
      <left/>
      <right style="thin">
        <color rgb="FF2C2D42"/>
      </right>
      <top/>
      <bottom style="thin">
        <color rgb="FF2C2D42"/>
      </bottom>
      <diagonal/>
    </border>
    <border>
      <left style="double">
        <color indexed="64"/>
      </left>
      <right/>
      <top/>
      <bottom style="thin">
        <color indexed="64"/>
      </bottom>
      <diagonal/>
    </border>
    <border>
      <left/>
      <right/>
      <top/>
      <bottom style="thin">
        <color indexed="64"/>
      </bottom>
      <diagonal/>
    </border>
    <border>
      <left style="thin">
        <color rgb="FF2C2D42"/>
      </left>
      <right style="thin">
        <color indexed="64"/>
      </right>
      <top style="thin">
        <color rgb="FF2C2D42"/>
      </top>
      <bottom style="thin">
        <color indexed="64"/>
      </bottom>
      <diagonal/>
    </border>
    <border>
      <left style="thin">
        <color indexed="64"/>
      </left>
      <right/>
      <top style="thin">
        <color rgb="FF2C2D42"/>
      </top>
      <bottom style="thin">
        <color rgb="FF2C2D42"/>
      </bottom>
      <diagonal/>
    </border>
    <border>
      <left/>
      <right/>
      <top style="thin">
        <color rgb="FF2C2D42"/>
      </top>
      <bottom/>
      <diagonal/>
    </border>
    <border>
      <left/>
      <right style="thin">
        <color indexed="64"/>
      </right>
      <top style="thin">
        <color indexed="64"/>
      </top>
      <bottom/>
      <diagonal/>
    </border>
    <border>
      <left style="medium">
        <color rgb="FF2C2D42"/>
      </left>
      <right/>
      <top style="medium">
        <color rgb="FF2C2D42"/>
      </top>
      <bottom/>
      <diagonal/>
    </border>
    <border>
      <left/>
      <right/>
      <top style="medium">
        <color rgb="FF2C2D42"/>
      </top>
      <bottom/>
      <diagonal/>
    </border>
  </borders>
  <cellStyleXfs count="3">
    <xf numFmtId="0" fontId="0" fillId="0" borderId="0"/>
    <xf numFmtId="164" fontId="4" fillId="0" borderId="0" applyFont="0" applyFill="0" applyBorder="0" applyAlignment="0" applyProtection="0"/>
    <xf numFmtId="9" fontId="4" fillId="0" borderId="0" applyFont="0" applyFill="0" applyBorder="0" applyAlignment="0" applyProtection="0"/>
  </cellStyleXfs>
  <cellXfs count="224">
    <xf numFmtId="0" fontId="0" fillId="0" borderId="0" xfId="0"/>
    <xf numFmtId="0" fontId="0" fillId="0" borderId="0" xfId="0" applyAlignment="1">
      <alignment wrapText="1"/>
    </xf>
    <xf numFmtId="0" fontId="0" fillId="0" borderId="0" xfId="0" applyAlignment="1">
      <alignment horizontal="left" vertical="center" wrapText="1"/>
    </xf>
    <xf numFmtId="0" fontId="7" fillId="0" borderId="0" xfId="0" applyFont="1" applyAlignment="1">
      <alignment vertical="center"/>
    </xf>
    <xf numFmtId="0" fontId="6" fillId="0" borderId="0" xfId="0" applyFont="1"/>
    <xf numFmtId="0" fontId="6" fillId="0" borderId="0" xfId="0" applyFont="1" applyAlignment="1">
      <alignment wrapText="1"/>
    </xf>
    <xf numFmtId="0" fontId="8" fillId="0" borderId="0" xfId="0" applyFont="1" applyAlignment="1" applyProtection="1">
      <alignment vertical="center"/>
      <protection locked="0"/>
    </xf>
    <xf numFmtId="0" fontId="8"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wrapText="1"/>
    </xf>
    <xf numFmtId="0" fontId="9" fillId="0" borderId="0" xfId="0" applyFont="1" applyAlignment="1">
      <alignment horizontal="left" vertical="center" wrapText="1"/>
    </xf>
    <xf numFmtId="10" fontId="9" fillId="0" borderId="0" xfId="2" applyNumberFormat="1" applyFont="1" applyFill="1" applyBorder="1" applyAlignment="1" applyProtection="1">
      <alignment vertical="center"/>
    </xf>
    <xf numFmtId="0" fontId="13" fillId="0" borderId="0" xfId="0" applyFont="1" applyAlignment="1" applyProtection="1">
      <alignment vertical="center"/>
      <protection locked="0"/>
    </xf>
    <xf numFmtId="0" fontId="2" fillId="0" borderId="0" xfId="0" applyFont="1" applyAlignment="1">
      <alignment horizontal="center" vertical="center"/>
    </xf>
    <xf numFmtId="0" fontId="15" fillId="0" borderId="0" xfId="0" applyFont="1" applyAlignment="1">
      <alignment horizontal="center" vertical="center"/>
    </xf>
    <xf numFmtId="0" fontId="8" fillId="0" borderId="0" xfId="0" applyFont="1"/>
    <xf numFmtId="0" fontId="3" fillId="0" borderId="0" xfId="0" applyFont="1" applyProtection="1">
      <protection locked="0"/>
    </xf>
    <xf numFmtId="14" fontId="12" fillId="0" borderId="0" xfId="0" applyNumberFormat="1" applyFont="1" applyAlignment="1">
      <alignment horizontal="center"/>
    </xf>
    <xf numFmtId="0" fontId="9" fillId="0" borderId="0" xfId="0" applyFont="1"/>
    <xf numFmtId="0" fontId="13" fillId="0" borderId="0" xfId="0" applyFont="1"/>
    <xf numFmtId="165" fontId="9" fillId="0" borderId="0" xfId="0" applyNumberFormat="1" applyFont="1" applyAlignment="1">
      <alignment vertical="center"/>
    </xf>
    <xf numFmtId="0" fontId="1" fillId="3" borderId="0" xfId="0" applyFont="1" applyFill="1" applyProtection="1">
      <protection locked="0"/>
    </xf>
    <xf numFmtId="0" fontId="3" fillId="3" borderId="0" xfId="0" applyFont="1" applyFill="1" applyProtection="1">
      <protection locked="0"/>
    </xf>
    <xf numFmtId="0" fontId="3" fillId="0" borderId="0" xfId="0" applyFont="1"/>
    <xf numFmtId="0" fontId="0" fillId="0" borderId="0" xfId="0" applyAlignment="1">
      <alignment horizontal="left"/>
    </xf>
    <xf numFmtId="0" fontId="5" fillId="0" borderId="0" xfId="0" applyFont="1" applyAlignment="1">
      <alignment horizontal="left"/>
    </xf>
    <xf numFmtId="0" fontId="6" fillId="0" borderId="0" xfId="0" applyFont="1" applyAlignment="1">
      <alignment horizontal="left"/>
    </xf>
    <xf numFmtId="0" fontId="0" fillId="0" borderId="0" xfId="0" applyAlignment="1">
      <alignment horizontal="left" wrapText="1"/>
    </xf>
    <xf numFmtId="0" fontId="7" fillId="0" borderId="0" xfId="0" applyFont="1" applyAlignment="1">
      <alignment horizontal="center" vertical="center"/>
    </xf>
    <xf numFmtId="0" fontId="10" fillId="0" borderId="0" xfId="0" applyFont="1" applyAlignment="1">
      <alignment horizontal="left" vertical="center" wrapText="1"/>
    </xf>
    <xf numFmtId="0" fontId="17" fillId="0" borderId="0" xfId="0" applyFont="1" applyAlignment="1">
      <alignment horizontal="left" vertical="center" wrapText="1"/>
    </xf>
    <xf numFmtId="0" fontId="14" fillId="3" borderId="0" xfId="0" applyFont="1" applyFill="1" applyAlignment="1">
      <alignment horizontal="center"/>
    </xf>
    <xf numFmtId="3" fontId="16" fillId="3" borderId="3" xfId="0" applyNumberFormat="1" applyFont="1" applyFill="1" applyBorder="1" applyAlignment="1">
      <alignment horizontal="right" vertical="center" wrapText="1"/>
    </xf>
    <xf numFmtId="0" fontId="11" fillId="0" borderId="7" xfId="0" applyFont="1" applyBorder="1"/>
    <xf numFmtId="0" fontId="11" fillId="3" borderId="0" xfId="0" applyFont="1" applyFill="1"/>
    <xf numFmtId="14" fontId="24" fillId="0" borderId="0" xfId="0" applyNumberFormat="1" applyFont="1" applyAlignment="1">
      <alignment horizontal="center"/>
    </xf>
    <xf numFmtId="14" fontId="24" fillId="0" borderId="0" xfId="0" applyNumberFormat="1" applyFont="1"/>
    <xf numFmtId="0" fontId="25" fillId="0" borderId="0" xfId="0" applyFont="1" applyAlignment="1">
      <alignment horizontal="right"/>
    </xf>
    <xf numFmtId="0" fontId="26" fillId="0" borderId="0" xfId="0" applyFont="1" applyAlignment="1">
      <alignment horizontal="right" vertical="center" readingOrder="1"/>
    </xf>
    <xf numFmtId="0" fontId="23" fillId="0" borderId="0" xfId="0" applyFont="1"/>
    <xf numFmtId="0" fontId="27" fillId="24" borderId="0" xfId="1" applyNumberFormat="1" applyFont="1" applyFill="1" applyBorder="1" applyProtection="1"/>
    <xf numFmtId="0" fontId="29" fillId="25" borderId="9" xfId="0" applyFont="1" applyFill="1" applyBorder="1" applyAlignment="1">
      <alignment horizontal="center" vertical="center" wrapText="1"/>
    </xf>
    <xf numFmtId="3" fontId="24" fillId="24" borderId="2" xfId="0" applyNumberFormat="1" applyFont="1" applyFill="1" applyBorder="1" applyAlignment="1" applyProtection="1">
      <alignment horizontal="center" vertical="center" wrapText="1"/>
      <protection locked="0"/>
    </xf>
    <xf numFmtId="3" fontId="24" fillId="0" borderId="1" xfId="0" applyNumberFormat="1" applyFont="1" applyBorder="1" applyAlignment="1">
      <alignment horizontal="center"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5" fillId="3" borderId="0" xfId="0" applyFont="1" applyFill="1" applyAlignment="1">
      <alignment horizontal="center"/>
    </xf>
    <xf numFmtId="0" fontId="36" fillId="0" borderId="0" xfId="0" applyFont="1"/>
    <xf numFmtId="0" fontId="33" fillId="0" borderId="0" xfId="0" applyFont="1" applyAlignment="1">
      <alignment vertical="center"/>
    </xf>
    <xf numFmtId="0" fontId="33" fillId="0" borderId="0" xfId="0" applyFont="1"/>
    <xf numFmtId="0" fontId="37" fillId="0" borderId="0" xfId="0" applyFont="1" applyProtection="1">
      <protection locked="0"/>
    </xf>
    <xf numFmtId="165" fontId="33" fillId="3" borderId="0" xfId="0" applyNumberFormat="1" applyFont="1" applyFill="1" applyAlignment="1">
      <alignment horizontal="center" vertical="center"/>
    </xf>
    <xf numFmtId="0" fontId="34" fillId="0" borderId="0" xfId="0" applyFont="1"/>
    <xf numFmtId="0" fontId="33" fillId="0" borderId="0" xfId="0" applyFont="1" applyAlignment="1">
      <alignment horizontal="center" vertical="center"/>
    </xf>
    <xf numFmtId="0" fontId="37" fillId="0" borderId="0" xfId="0" applyFont="1"/>
    <xf numFmtId="0" fontId="29" fillId="25" borderId="14" xfId="0" applyFont="1" applyFill="1" applyBorder="1" applyAlignment="1">
      <alignment horizontal="center" vertical="center" wrapText="1"/>
    </xf>
    <xf numFmtId="0" fontId="24" fillId="0" borderId="0" xfId="0" applyFont="1" applyAlignment="1">
      <alignment horizontal="left" vertical="center" wrapText="1" indent="1"/>
    </xf>
    <xf numFmtId="0" fontId="36" fillId="0" borderId="0" xfId="0" applyFont="1" applyAlignment="1" applyProtection="1">
      <alignment vertical="center"/>
      <protection locked="0"/>
    </xf>
    <xf numFmtId="0" fontId="36" fillId="0" borderId="0" xfId="0" applyFont="1" applyAlignment="1">
      <alignment vertical="center"/>
    </xf>
    <xf numFmtId="0" fontId="39" fillId="0" borderId="0" xfId="2" applyNumberFormat="1" applyFont="1" applyFill="1" applyBorder="1" applyAlignment="1" applyProtection="1">
      <alignment vertical="center"/>
    </xf>
    <xf numFmtId="14" fontId="42" fillId="0" borderId="0" xfId="0" applyNumberFormat="1" applyFont="1" applyAlignment="1">
      <alignment horizontal="center" vertical="center"/>
    </xf>
    <xf numFmtId="0" fontId="41" fillId="0" borderId="0" xfId="0" applyFont="1" applyAlignment="1">
      <alignment vertical="center"/>
    </xf>
    <xf numFmtId="0" fontId="34" fillId="0" borderId="0" xfId="0" applyFont="1" applyAlignment="1">
      <alignment vertical="center" wrapText="1"/>
    </xf>
    <xf numFmtId="0" fontId="43" fillId="0" borderId="0" xfId="0" applyFont="1" applyAlignment="1">
      <alignment vertical="center"/>
    </xf>
    <xf numFmtId="0" fontId="26" fillId="0" borderId="0" xfId="0" applyFont="1" applyAlignment="1">
      <alignment horizontal="right"/>
    </xf>
    <xf numFmtId="9" fontId="35" fillId="0" borderId="0" xfId="2" applyFont="1" applyFill="1" applyBorder="1" applyProtection="1"/>
    <xf numFmtId="0" fontId="35" fillId="0" borderId="0" xfId="0" applyFont="1" applyProtection="1">
      <protection locked="0"/>
    </xf>
    <xf numFmtId="0" fontId="26" fillId="0" borderId="0" xfId="0" applyFont="1"/>
    <xf numFmtId="0" fontId="43" fillId="0" borderId="0" xfId="0" applyFont="1"/>
    <xf numFmtId="0" fontId="26" fillId="0" borderId="0" xfId="0" applyFont="1" applyAlignment="1">
      <alignment horizontal="left"/>
    </xf>
    <xf numFmtId="0" fontId="27" fillId="0" borderId="0" xfId="1" applyNumberFormat="1" applyFont="1" applyFill="1" applyBorder="1" applyProtection="1"/>
    <xf numFmtId="0" fontId="26" fillId="0" borderId="0" xfId="0" applyFont="1" applyAlignment="1">
      <alignment horizontal="center"/>
    </xf>
    <xf numFmtId="0" fontId="37" fillId="0" borderId="0" xfId="0" applyFont="1" applyAlignment="1">
      <alignment horizontal="left" vertical="center" wrapText="1"/>
    </xf>
    <xf numFmtId="0" fontId="29" fillId="25" borderId="20" xfId="0" applyFont="1" applyFill="1" applyBorder="1" applyAlignment="1">
      <alignment horizontal="center" vertical="center" wrapText="1"/>
    </xf>
    <xf numFmtId="0" fontId="33" fillId="0" borderId="13" xfId="0" applyFont="1" applyBorder="1" applyAlignment="1">
      <alignment vertical="center"/>
    </xf>
    <xf numFmtId="9" fontId="13" fillId="0" borderId="22" xfId="2" applyFont="1" applyFill="1" applyBorder="1" applyAlignment="1" applyProtection="1">
      <alignment vertical="center"/>
    </xf>
    <xf numFmtId="0" fontId="33" fillId="0" borderId="0" xfId="0" applyFont="1" applyAlignment="1">
      <alignment horizontal="left" vertical="center"/>
    </xf>
    <xf numFmtId="0" fontId="24" fillId="4" borderId="1" xfId="0" applyFont="1" applyFill="1" applyBorder="1" applyAlignment="1">
      <alignment horizontal="center" vertical="center"/>
    </xf>
    <xf numFmtId="0" fontId="24" fillId="0" borderId="1" xfId="0" applyFont="1" applyBorder="1" applyAlignment="1">
      <alignment horizontal="center" vertical="center" wrapText="1" readingOrder="1"/>
    </xf>
    <xf numFmtId="0" fontId="24" fillId="5" borderId="1" xfId="0" applyFont="1" applyFill="1" applyBorder="1" applyAlignment="1">
      <alignment horizontal="center" vertical="center" wrapText="1"/>
    </xf>
    <xf numFmtId="0" fontId="24" fillId="21" borderId="1" xfId="0" applyFont="1" applyFill="1" applyBorder="1" applyAlignment="1">
      <alignment horizontal="center" vertical="center"/>
    </xf>
    <xf numFmtId="0" fontId="24" fillId="0" borderId="1" xfId="0" applyFont="1" applyBorder="1" applyAlignment="1">
      <alignment horizontal="center" vertical="center" wrapText="1"/>
    </xf>
    <xf numFmtId="0" fontId="24" fillId="6" borderId="1"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24" fillId="9" borderId="1" xfId="0" applyFont="1" applyFill="1" applyBorder="1" applyAlignment="1">
      <alignment horizontal="center" vertical="center"/>
    </xf>
    <xf numFmtId="0" fontId="26" fillId="16" borderId="1" xfId="0" applyFont="1" applyFill="1" applyBorder="1" applyAlignment="1">
      <alignment horizontal="center" vertical="center" wrapText="1"/>
    </xf>
    <xf numFmtId="0" fontId="24" fillId="10" borderId="1" xfId="0" applyFont="1" applyFill="1" applyBorder="1" applyAlignment="1">
      <alignment horizontal="center" vertical="center" wrapText="1"/>
    </xf>
    <xf numFmtId="0" fontId="24" fillId="12" borderId="1" xfId="0" applyFont="1" applyFill="1" applyBorder="1" applyAlignment="1">
      <alignment horizontal="center" vertical="center"/>
    </xf>
    <xf numFmtId="0" fontId="24" fillId="11" borderId="1" xfId="0" applyFont="1" applyFill="1" applyBorder="1" applyAlignment="1">
      <alignment horizontal="center" vertical="center"/>
    </xf>
    <xf numFmtId="0" fontId="26" fillId="12" borderId="1" xfId="0" applyFont="1" applyFill="1" applyBorder="1" applyAlignment="1">
      <alignment horizontal="center" vertical="center" wrapText="1"/>
    </xf>
    <xf numFmtId="0" fontId="24" fillId="13" borderId="1" xfId="0" applyFont="1" applyFill="1" applyBorder="1" applyAlignment="1">
      <alignment horizontal="center" vertical="center"/>
    </xf>
    <xf numFmtId="0" fontId="26" fillId="13" borderId="1" xfId="0" applyFont="1" applyFill="1" applyBorder="1" applyAlignment="1">
      <alignment horizontal="center" vertical="center"/>
    </xf>
    <xf numFmtId="0" fontId="24" fillId="14" borderId="1" xfId="0" applyFont="1" applyFill="1" applyBorder="1" applyAlignment="1">
      <alignment horizontal="center" vertical="center"/>
    </xf>
    <xf numFmtId="0" fontId="24" fillId="23" borderId="1" xfId="0" applyFont="1" applyFill="1" applyBorder="1" applyAlignment="1">
      <alignment horizontal="center" vertical="center"/>
    </xf>
    <xf numFmtId="0" fontId="26" fillId="22" borderId="1"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24" fillId="16" borderId="1" xfId="0" applyFont="1" applyFill="1" applyBorder="1" applyAlignment="1">
      <alignment horizontal="center" vertical="center"/>
    </xf>
    <xf numFmtId="0" fontId="24" fillId="17" borderId="1" xfId="0" applyFont="1" applyFill="1" applyBorder="1" applyAlignment="1">
      <alignment horizontal="center" vertical="center" wrapText="1"/>
    </xf>
    <xf numFmtId="0" fontId="26" fillId="16" borderId="1" xfId="0" applyFont="1" applyFill="1" applyBorder="1" applyAlignment="1">
      <alignment horizontal="center" vertical="center"/>
    </xf>
    <xf numFmtId="0" fontId="24" fillId="18" borderId="1" xfId="0" applyFont="1" applyFill="1" applyBorder="1" applyAlignment="1">
      <alignment horizontal="center" vertical="center" wrapText="1"/>
    </xf>
    <xf numFmtId="0" fontId="24" fillId="19" borderId="1" xfId="0" applyFont="1" applyFill="1" applyBorder="1" applyAlignment="1">
      <alignment horizontal="center" vertical="center" wrapText="1"/>
    </xf>
    <xf numFmtId="0" fontId="24" fillId="22"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4" fillId="20" borderId="1" xfId="0" applyFont="1" applyFill="1" applyBorder="1" applyAlignment="1">
      <alignment horizontal="center" vertical="center" wrapText="1"/>
    </xf>
    <xf numFmtId="0" fontId="41" fillId="7" borderId="1" xfId="0" applyFont="1" applyFill="1" applyBorder="1" applyAlignment="1">
      <alignment horizontal="center" vertical="center" wrapText="1"/>
    </xf>
    <xf numFmtId="0" fontId="36" fillId="0" borderId="17" xfId="0" applyFont="1" applyBorder="1" applyAlignment="1">
      <alignment vertical="center"/>
    </xf>
    <xf numFmtId="3" fontId="24" fillId="3" borderId="3" xfId="0" applyNumberFormat="1" applyFont="1" applyFill="1" applyBorder="1" applyAlignment="1">
      <alignment horizontal="right" vertical="center" wrapText="1"/>
    </xf>
    <xf numFmtId="3" fontId="24" fillId="24" borderId="23" xfId="0" applyNumberFormat="1" applyFont="1" applyFill="1" applyBorder="1" applyAlignment="1" applyProtection="1">
      <alignment horizontal="center" vertical="center" wrapText="1"/>
      <protection locked="0"/>
    </xf>
    <xf numFmtId="0" fontId="8" fillId="0" borderId="24" xfId="0" applyFont="1" applyBorder="1" applyAlignment="1">
      <alignment vertical="center"/>
    </xf>
    <xf numFmtId="0" fontId="8" fillId="0" borderId="25" xfId="0" applyFont="1" applyBorder="1" applyAlignment="1">
      <alignment vertical="center"/>
    </xf>
    <xf numFmtId="0" fontId="44" fillId="0" borderId="0" xfId="0" applyFont="1" applyAlignment="1">
      <alignment horizontal="right"/>
    </xf>
    <xf numFmtId="0" fontId="44" fillId="0" borderId="0" xfId="1" applyNumberFormat="1" applyFont="1" applyFill="1" applyBorder="1" applyProtection="1"/>
    <xf numFmtId="0" fontId="24" fillId="0" borderId="0" xfId="0" applyFont="1"/>
    <xf numFmtId="0" fontId="26" fillId="3" borderId="0" xfId="0" applyFont="1" applyFill="1" applyAlignment="1">
      <alignment horizontal="center"/>
    </xf>
    <xf numFmtId="165" fontId="26" fillId="0" borderId="0" xfId="0" applyNumberFormat="1" applyFont="1" applyAlignment="1">
      <alignment horizontal="center" vertical="center"/>
    </xf>
    <xf numFmtId="0" fontId="26" fillId="3" borderId="0" xfId="0" applyFont="1" applyFill="1" applyAlignment="1">
      <alignment horizontal="center" vertical="center"/>
    </xf>
    <xf numFmtId="165" fontId="26" fillId="0" borderId="12" xfId="0" applyNumberFormat="1" applyFont="1" applyBorder="1" applyAlignment="1">
      <alignment horizontal="center" vertical="center"/>
    </xf>
    <xf numFmtId="0" fontId="26" fillId="3" borderId="22" xfId="0" applyFont="1" applyFill="1" applyBorder="1" applyAlignment="1">
      <alignment horizontal="center"/>
    </xf>
    <xf numFmtId="0" fontId="29" fillId="0" borderId="0" xfId="0" applyFont="1" applyAlignment="1">
      <alignment horizontal="center" vertical="center" wrapText="1"/>
    </xf>
    <xf numFmtId="14" fontId="16" fillId="24" borderId="10" xfId="0" applyNumberFormat="1" applyFont="1" applyFill="1" applyBorder="1" applyAlignment="1" applyProtection="1">
      <alignment vertical="center" wrapText="1"/>
      <protection locked="0"/>
    </xf>
    <xf numFmtId="14" fontId="16" fillId="24" borderId="8" xfId="0" applyNumberFormat="1" applyFont="1" applyFill="1" applyBorder="1" applyAlignment="1" applyProtection="1">
      <alignment vertical="center" wrapText="1"/>
      <protection locked="0"/>
    </xf>
    <xf numFmtId="3" fontId="16" fillId="24" borderId="8" xfId="0" applyNumberFormat="1" applyFont="1" applyFill="1" applyBorder="1" applyAlignment="1" applyProtection="1">
      <alignment horizontal="center" vertical="center" wrapText="1"/>
      <protection locked="0"/>
    </xf>
    <xf numFmtId="14" fontId="16" fillId="24" borderId="11" xfId="0" applyNumberFormat="1" applyFont="1" applyFill="1" applyBorder="1" applyAlignment="1" applyProtection="1">
      <alignment vertical="center" wrapText="1"/>
      <protection locked="0"/>
    </xf>
    <xf numFmtId="3" fontId="16" fillId="24" borderId="1" xfId="0" applyNumberFormat="1" applyFont="1" applyFill="1" applyBorder="1" applyAlignment="1" applyProtection="1">
      <alignment horizontal="center" vertical="center" wrapText="1"/>
      <protection locked="0"/>
    </xf>
    <xf numFmtId="0" fontId="1" fillId="3" borderId="0" xfId="1" applyNumberFormat="1" applyFont="1" applyFill="1" applyBorder="1" applyProtection="1"/>
    <xf numFmtId="0" fontId="1" fillId="3" borderId="0" xfId="0" applyFont="1" applyFill="1" applyAlignment="1">
      <alignment horizontal="right"/>
    </xf>
    <xf numFmtId="0" fontId="8" fillId="3" borderId="0" xfId="0" applyFont="1" applyFill="1"/>
    <xf numFmtId="14" fontId="12" fillId="3" borderId="0" xfId="0" applyNumberFormat="1" applyFont="1" applyFill="1" applyAlignment="1">
      <alignment horizontal="center"/>
    </xf>
    <xf numFmtId="9" fontId="11" fillId="3" borderId="0" xfId="2" applyFont="1" applyFill="1" applyBorder="1" applyProtection="1"/>
    <xf numFmtId="0" fontId="11" fillId="3" borderId="0" xfId="0" applyFont="1" applyFill="1" applyProtection="1">
      <protection locked="0"/>
    </xf>
    <xf numFmtId="0" fontId="9" fillId="3" borderId="0" xfId="0" applyFont="1" applyFill="1"/>
    <xf numFmtId="0" fontId="38" fillId="3" borderId="0" xfId="0" applyFont="1" applyFill="1" applyAlignment="1">
      <alignment horizontal="left" indent="1"/>
    </xf>
    <xf numFmtId="0" fontId="29" fillId="25" borderId="19" xfId="0" applyFont="1" applyFill="1" applyBorder="1" applyAlignment="1">
      <alignment horizontal="center" vertical="center" wrapText="1"/>
    </xf>
    <xf numFmtId="0" fontId="39" fillId="27" borderId="1" xfId="0" applyFont="1" applyFill="1" applyBorder="1" applyAlignment="1">
      <alignment horizontal="center" vertical="center" wrapText="1"/>
    </xf>
    <xf numFmtId="0" fontId="41" fillId="27" borderId="1" xfId="0" applyFont="1" applyFill="1" applyBorder="1" applyAlignment="1">
      <alignment horizontal="center" vertical="center"/>
    </xf>
    <xf numFmtId="0" fontId="41" fillId="28" borderId="1" xfId="0" applyFont="1" applyFill="1" applyBorder="1" applyAlignment="1">
      <alignment horizontal="center" vertical="center"/>
    </xf>
    <xf numFmtId="0" fontId="39" fillId="27" borderId="1" xfId="0" applyFont="1" applyFill="1" applyBorder="1" applyAlignment="1">
      <alignment horizontal="center" vertical="center"/>
    </xf>
    <xf numFmtId="0" fontId="26" fillId="24" borderId="1" xfId="0" applyFont="1" applyFill="1" applyBorder="1" applyAlignment="1">
      <alignment horizontal="center" vertical="center" wrapText="1"/>
    </xf>
    <xf numFmtId="0" fontId="24" fillId="24" borderId="1" xfId="0" applyFont="1" applyFill="1" applyBorder="1" applyAlignment="1">
      <alignment horizontal="center" vertical="center"/>
    </xf>
    <xf numFmtId="0" fontId="26" fillId="24" borderId="1" xfId="0" applyFont="1" applyFill="1" applyBorder="1" applyAlignment="1">
      <alignment horizontal="center" vertical="center"/>
    </xf>
    <xf numFmtId="0" fontId="26" fillId="29" borderId="1" xfId="0" applyFont="1" applyFill="1" applyBorder="1" applyAlignment="1">
      <alignment horizontal="center" vertical="center" wrapText="1"/>
    </xf>
    <xf numFmtId="0" fontId="24" fillId="30" borderId="1" xfId="0" applyFont="1" applyFill="1" applyBorder="1" applyAlignment="1">
      <alignment horizontal="center" vertical="center"/>
    </xf>
    <xf numFmtId="0" fontId="24" fillId="29" borderId="1" xfId="0" applyFont="1" applyFill="1" applyBorder="1" applyAlignment="1">
      <alignment horizontal="center" vertical="center"/>
    </xf>
    <xf numFmtId="0" fontId="39" fillId="26" borderId="1" xfId="0" applyFont="1" applyFill="1" applyBorder="1" applyAlignment="1">
      <alignment horizontal="center" vertical="center"/>
    </xf>
    <xf numFmtId="0" fontId="41" fillId="26" borderId="1" xfId="0" applyFont="1" applyFill="1" applyBorder="1" applyAlignment="1">
      <alignment horizontal="center" vertical="center"/>
    </xf>
    <xf numFmtId="0" fontId="39" fillId="26" borderId="1" xfId="0" applyFont="1" applyFill="1" applyBorder="1" applyAlignment="1">
      <alignment horizontal="center" vertical="center" wrapText="1"/>
    </xf>
    <xf numFmtId="165" fontId="40" fillId="27" borderId="21" xfId="0" applyNumberFormat="1" applyFont="1" applyFill="1" applyBorder="1" applyAlignment="1">
      <alignment horizontal="center" vertical="center"/>
    </xf>
    <xf numFmtId="166" fontId="40" fillId="27" borderId="12" xfId="2" applyNumberFormat="1" applyFont="1" applyFill="1" applyBorder="1" applyAlignment="1" applyProtection="1">
      <alignment vertical="center"/>
    </xf>
    <xf numFmtId="1" fontId="39" fillId="27" borderId="12" xfId="2" applyNumberFormat="1" applyFont="1" applyFill="1" applyBorder="1" applyAlignment="1" applyProtection="1">
      <alignment vertical="center"/>
    </xf>
    <xf numFmtId="1" fontId="40" fillId="27" borderId="12" xfId="2" applyNumberFormat="1" applyFont="1" applyFill="1" applyBorder="1" applyAlignment="1" applyProtection="1">
      <alignment vertical="center"/>
    </xf>
    <xf numFmtId="0" fontId="24" fillId="16" borderId="1"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48" fillId="14" borderId="1" xfId="0" applyFont="1" applyFill="1" applyBorder="1" applyAlignment="1">
      <alignment horizontal="center" vertical="center" wrapText="1"/>
    </xf>
    <xf numFmtId="0" fontId="28" fillId="25" borderId="0" xfId="0" applyFont="1" applyFill="1" applyAlignment="1">
      <alignment horizontal="center" vertical="center"/>
    </xf>
    <xf numFmtId="0" fontId="38" fillId="0" borderId="0" xfId="0" applyFont="1" applyAlignment="1">
      <alignment horizontal="center" vertical="center" wrapText="1"/>
    </xf>
    <xf numFmtId="0" fontId="26" fillId="0" borderId="0" xfId="0" applyFont="1" applyAlignment="1">
      <alignment horizontal="center" vertical="center" wrapText="1"/>
    </xf>
    <xf numFmtId="0" fontId="22" fillId="0" borderId="0" xfId="0" applyFont="1" applyAlignment="1">
      <alignment horizontal="center" vertical="center" wrapText="1"/>
    </xf>
    <xf numFmtId="0" fontId="36" fillId="0" borderId="1" xfId="0" applyFont="1" applyBorder="1" applyAlignment="1">
      <alignment vertical="center"/>
    </xf>
    <xf numFmtId="0" fontId="29" fillId="3" borderId="0" xfId="0" applyFont="1" applyFill="1" applyAlignment="1">
      <alignment horizontal="center" vertical="center" wrapText="1"/>
    </xf>
    <xf numFmtId="165" fontId="39" fillId="3" borderId="0" xfId="0" applyNumberFormat="1" applyFont="1" applyFill="1" applyAlignment="1">
      <alignment horizontal="center" vertical="center"/>
    </xf>
    <xf numFmtId="0" fontId="29" fillId="25" borderId="1" xfId="0" applyFont="1" applyFill="1" applyBorder="1" applyAlignment="1">
      <alignment horizontal="center" vertical="center" wrapText="1"/>
    </xf>
    <xf numFmtId="165" fontId="39" fillId="26" borderId="1" xfId="0" applyNumberFormat="1" applyFont="1" applyFill="1" applyBorder="1" applyAlignment="1">
      <alignment horizontal="center" vertical="center"/>
    </xf>
    <xf numFmtId="0" fontId="25" fillId="0" borderId="1" xfId="0" applyFont="1" applyBorder="1"/>
    <xf numFmtId="0" fontId="27" fillId="24" borderId="1" xfId="1" applyNumberFormat="1" applyFont="1" applyFill="1" applyBorder="1" applyProtection="1"/>
    <xf numFmtId="0" fontId="30" fillId="25" borderId="1" xfId="0" applyFont="1" applyFill="1" applyBorder="1" applyAlignment="1">
      <alignment horizontal="center" vertical="center" wrapText="1"/>
    </xf>
    <xf numFmtId="3" fontId="24" fillId="3" borderId="1" xfId="0" applyNumberFormat="1" applyFont="1" applyFill="1" applyBorder="1" applyAlignment="1" applyProtection="1">
      <alignment horizontal="center" vertical="center" wrapText="1"/>
      <protection locked="0"/>
    </xf>
    <xf numFmtId="0" fontId="49" fillId="0" borderId="1" xfId="0" applyFont="1" applyBorder="1" applyAlignment="1">
      <alignment horizontal="center"/>
    </xf>
    <xf numFmtId="0" fontId="20" fillId="0" borderId="0" xfId="0" applyFont="1" applyAlignment="1">
      <alignment wrapText="1"/>
    </xf>
    <xf numFmtId="0" fontId="50" fillId="0" borderId="1" xfId="0" applyFont="1" applyBorder="1" applyAlignment="1">
      <alignment horizontal="center" vertical="center" wrapText="1"/>
    </xf>
    <xf numFmtId="6" fontId="40" fillId="27" borderId="1" xfId="0" applyNumberFormat="1" applyFont="1" applyFill="1" applyBorder="1" applyAlignment="1">
      <alignment horizontal="center" vertical="center" wrapText="1"/>
    </xf>
    <xf numFmtId="166" fontId="51" fillId="27" borderId="1" xfId="0" applyNumberFormat="1" applyFont="1" applyFill="1" applyBorder="1" applyAlignment="1">
      <alignment vertical="center" wrapText="1"/>
    </xf>
    <xf numFmtId="0" fontId="49" fillId="0" borderId="0" xfId="0" applyFont="1" applyAlignment="1">
      <alignment horizontal="left" vertical="center" wrapText="1"/>
    </xf>
    <xf numFmtId="0" fontId="49" fillId="0" borderId="0" xfId="0" applyFont="1" applyAlignment="1">
      <alignment horizontal="right"/>
    </xf>
    <xf numFmtId="2" fontId="39" fillId="27" borderId="16" xfId="2" applyNumberFormat="1" applyFont="1" applyFill="1" applyBorder="1" applyAlignment="1" applyProtection="1">
      <alignment horizontal="center" vertical="center"/>
    </xf>
    <xf numFmtId="0" fontId="26" fillId="0" borderId="0" xfId="0" applyFont="1" applyAlignment="1">
      <alignment horizontal="left" vertical="center"/>
    </xf>
    <xf numFmtId="0" fontId="49" fillId="0" borderId="0" xfId="0" applyFont="1" applyAlignment="1">
      <alignment horizontal="center"/>
    </xf>
    <xf numFmtId="9" fontId="24" fillId="3" borderId="1" xfId="2" applyFont="1" applyFill="1" applyBorder="1" applyAlignment="1" applyProtection="1">
      <alignment horizontal="center" vertical="center" wrapText="1"/>
      <protection locked="0"/>
    </xf>
    <xf numFmtId="3" fontId="48" fillId="24" borderId="2" xfId="0" applyNumberFormat="1" applyFont="1" applyFill="1" applyBorder="1" applyAlignment="1" applyProtection="1">
      <alignment horizontal="center" vertical="center" wrapText="1"/>
      <protection locked="0"/>
    </xf>
    <xf numFmtId="2" fontId="39" fillId="3" borderId="0" xfId="2" applyNumberFormat="1" applyFont="1" applyFill="1" applyBorder="1" applyAlignment="1" applyProtection="1">
      <alignment horizontal="center" vertical="center"/>
    </xf>
    <xf numFmtId="0" fontId="25" fillId="0" borderId="1" xfId="0" applyFont="1" applyBorder="1" applyAlignment="1">
      <alignment horizontal="right"/>
    </xf>
    <xf numFmtId="0" fontId="36" fillId="3" borderId="0" xfId="0" applyFont="1" applyFill="1" applyAlignment="1">
      <alignment vertical="center"/>
    </xf>
    <xf numFmtId="14" fontId="48" fillId="24" borderId="2" xfId="0" applyNumberFormat="1" applyFont="1" applyFill="1" applyBorder="1" applyAlignment="1" applyProtection="1">
      <alignment horizontal="center" vertical="center" wrapText="1"/>
      <protection locked="0"/>
    </xf>
    <xf numFmtId="14" fontId="24" fillId="24" borderId="2" xfId="0" applyNumberFormat="1" applyFont="1" applyFill="1" applyBorder="1" applyAlignment="1" applyProtection="1">
      <alignment horizontal="center" vertical="center" wrapText="1"/>
      <protection locked="0"/>
    </xf>
    <xf numFmtId="14" fontId="24" fillId="24" borderId="23" xfId="0" applyNumberFormat="1" applyFont="1" applyFill="1" applyBorder="1" applyAlignment="1" applyProtection="1">
      <alignment horizontal="center" vertical="center" wrapText="1"/>
      <protection locked="0"/>
    </xf>
    <xf numFmtId="0" fontId="1" fillId="24" borderId="0" xfId="1" applyNumberFormat="1" applyFont="1" applyFill="1" applyBorder="1" applyProtection="1">
      <protection locked="0"/>
    </xf>
    <xf numFmtId="0" fontId="44" fillId="24" borderId="0" xfId="1" applyNumberFormat="1" applyFont="1" applyFill="1" applyBorder="1" applyProtection="1">
      <protection locked="0"/>
    </xf>
    <xf numFmtId="0" fontId="0" fillId="0" borderId="0" xfId="0" applyAlignment="1">
      <alignment horizontal="left"/>
    </xf>
    <xf numFmtId="0" fontId="0" fillId="0" borderId="0" xfId="0" applyAlignment="1">
      <alignment horizontal="left" wrapText="1"/>
    </xf>
    <xf numFmtId="0" fontId="5" fillId="0" borderId="0" xfId="0" applyFont="1" applyAlignment="1">
      <alignment horizontal="left" wrapText="1"/>
    </xf>
    <xf numFmtId="0" fontId="5" fillId="0" borderId="0" xfId="0" applyFont="1" applyAlignment="1">
      <alignment horizontal="left"/>
    </xf>
    <xf numFmtId="0" fontId="6" fillId="0" borderId="0" xfId="0" applyFont="1" applyAlignment="1">
      <alignment horizontal="left"/>
    </xf>
    <xf numFmtId="0" fontId="18" fillId="0" borderId="0" xfId="0" applyFont="1" applyAlignment="1">
      <alignment horizontal="left"/>
    </xf>
    <xf numFmtId="0" fontId="19" fillId="0" borderId="0" xfId="0" applyFont="1" applyAlignment="1">
      <alignment horizontal="center" wrapText="1"/>
    </xf>
    <xf numFmtId="0" fontId="7" fillId="0" borderId="0" xfId="0" applyFont="1" applyAlignment="1">
      <alignment horizontal="center" vertical="center"/>
    </xf>
    <xf numFmtId="0" fontId="28" fillId="25" borderId="5" xfId="0" applyFont="1" applyFill="1" applyBorder="1" applyAlignment="1">
      <alignment horizontal="center" vertical="center"/>
    </xf>
    <xf numFmtId="0" fontId="28" fillId="25" borderId="0" xfId="0" applyFont="1" applyFill="1" applyAlignment="1">
      <alignment horizontal="center" vertical="center"/>
    </xf>
    <xf numFmtId="0" fontId="38" fillId="0" borderId="0" xfId="0" applyFont="1" applyAlignment="1">
      <alignment horizontal="center" vertical="center" wrapText="1"/>
    </xf>
    <xf numFmtId="0" fontId="39" fillId="27" borderId="14" xfId="0" applyFont="1" applyFill="1" applyBorder="1" applyAlignment="1">
      <alignment horizontal="center" vertical="center" wrapText="1"/>
    </xf>
    <xf numFmtId="0" fontId="39" fillId="27" borderId="15" xfId="0" applyFont="1" applyFill="1" applyBorder="1" applyAlignment="1">
      <alignment horizontal="center" vertical="center" wrapText="1"/>
    </xf>
    <xf numFmtId="0" fontId="24" fillId="0" borderId="0" xfId="0" applyFont="1" applyAlignment="1">
      <alignment horizontal="left" vertical="center" wrapText="1" indent="1"/>
    </xf>
    <xf numFmtId="0" fontId="33" fillId="0" borderId="4" xfId="0" applyFont="1" applyBorder="1" applyAlignment="1">
      <alignment horizontal="center" vertical="center"/>
    </xf>
    <xf numFmtId="0" fontId="33" fillId="0" borderId="6" xfId="0" applyFont="1" applyBorder="1" applyAlignment="1">
      <alignment horizontal="center" vertical="center"/>
    </xf>
    <xf numFmtId="0" fontId="39" fillId="0" borderId="0" xfId="0" applyFont="1" applyAlignment="1">
      <alignment horizontal="center" vertical="center"/>
    </xf>
    <xf numFmtId="0" fontId="26" fillId="0" borderId="0" xfId="0" applyFont="1" applyAlignment="1">
      <alignment horizontal="center" vertical="center" wrapText="1"/>
    </xf>
    <xf numFmtId="0" fontId="25" fillId="0" borderId="0" xfId="0" applyFont="1" applyAlignment="1">
      <alignment horizontal="center"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27" fillId="24" borderId="0" xfId="1" applyNumberFormat="1" applyFont="1" applyFill="1" applyBorder="1" applyAlignment="1" applyProtection="1"/>
    <xf numFmtId="0" fontId="45" fillId="25" borderId="18" xfId="0" applyFont="1" applyFill="1" applyBorder="1" applyAlignment="1">
      <alignment horizontal="center" vertical="center" wrapText="1"/>
    </xf>
    <xf numFmtId="0" fontId="45" fillId="25" borderId="19" xfId="0" applyFont="1" applyFill="1" applyBorder="1" applyAlignment="1">
      <alignment horizontal="center" vertical="center" wrapText="1"/>
    </xf>
    <xf numFmtId="0" fontId="11" fillId="0" borderId="0" xfId="0" applyFont="1" applyAlignment="1">
      <alignment horizontal="center" vertical="center" wrapText="1"/>
    </xf>
    <xf numFmtId="0" fontId="24"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left" indent="3"/>
    </xf>
    <xf numFmtId="0" fontId="48" fillId="0" borderId="5" xfId="0" applyFont="1" applyBorder="1" applyAlignment="1">
      <alignment horizontal="left" vertical="center" wrapText="1"/>
    </xf>
    <xf numFmtId="0" fontId="26" fillId="0" borderId="0" xfId="0" applyFont="1" applyAlignment="1">
      <alignment horizontal="left" vertical="center"/>
    </xf>
    <xf numFmtId="0" fontId="11" fillId="3" borderId="0" xfId="0" applyFont="1" applyFill="1" applyAlignment="1">
      <alignment horizontal="center" vertical="center" wrapText="1"/>
    </xf>
    <xf numFmtId="0" fontId="24" fillId="0" borderId="5" xfId="0" applyFont="1" applyBorder="1" applyAlignment="1">
      <alignment horizontal="left" vertical="center" wrapText="1" indent="1"/>
    </xf>
    <xf numFmtId="0" fontId="26" fillId="0" borderId="0" xfId="0" applyFont="1" applyAlignment="1">
      <alignment horizontal="left" vertical="center" wrapText="1" indent="1"/>
    </xf>
    <xf numFmtId="0" fontId="26" fillId="0" borderId="0" xfId="0" applyFont="1" applyAlignment="1">
      <alignment horizontal="left" indent="1"/>
    </xf>
    <xf numFmtId="0" fontId="49" fillId="0" borderId="0" xfId="0" applyFont="1" applyAlignment="1">
      <alignment horizontal="left" vertical="center" wrapText="1"/>
    </xf>
    <xf numFmtId="0" fontId="21" fillId="0" borderId="0" xfId="0" applyFont="1" applyAlignment="1">
      <alignment horizontal="left"/>
    </xf>
  </cellXfs>
  <cellStyles count="3">
    <cellStyle name="Milliers" xfId="1" builtinId="3"/>
    <cellStyle name="Normal" xfId="0" builtinId="0"/>
    <cellStyle name="Pourcentage" xfId="2" builtinId="5"/>
  </cellStyles>
  <dxfs count="0"/>
  <tableStyles count="0" defaultTableStyle="TableStyleMedium2" defaultPivotStyle="PivotStyleLight16"/>
  <colors>
    <mruColors>
      <color rgb="FF7C35CB"/>
      <color rgb="FFFF5B00"/>
      <color rgb="FF807DFF"/>
      <color rgb="FF3B1962"/>
      <color rgb="FFEDECFF"/>
      <color rgb="FFB0EEF6"/>
      <color rgb="FF2C2D42"/>
      <color rgb="FFFFC914"/>
      <color rgb="FF4BDDBE"/>
      <color rgb="FFF010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190500</xdr:colOff>
      <xdr:row>3</xdr:row>
      <xdr:rowOff>142875</xdr:rowOff>
    </xdr:from>
    <xdr:to>
      <xdr:col>1</xdr:col>
      <xdr:colOff>258916</xdr:colOff>
      <xdr:row>4</xdr:row>
      <xdr:rowOff>171127</xdr:rowOff>
    </xdr:to>
    <xdr:sp macro="" textlink="">
      <xdr:nvSpPr>
        <xdr:cNvPr id="8" name="ZoneTexte 7">
          <a:extLst>
            <a:ext uri="{FF2B5EF4-FFF2-40B4-BE49-F238E27FC236}">
              <a16:creationId xmlns:a16="http://schemas.microsoft.com/office/drawing/2014/main" id="{12536861-B60F-4729-9B88-801B7388DF6B}"/>
            </a:ext>
          </a:extLst>
        </xdr:cNvPr>
        <xdr:cNvSpPr txBox="1"/>
      </xdr:nvSpPr>
      <xdr:spPr>
        <a:xfrm>
          <a:off x="190500" y="1504950"/>
          <a:ext cx="868516" cy="209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r" rtl="0"/>
          <a:endParaRPr lang="fr-FR" sz="1000" b="1" i="0">
            <a:solidFill>
              <a:srgbClr val="2C2D42"/>
            </a:solidFill>
            <a:effectLst/>
            <a:latin typeface="Open Sans" pitchFamily="2" charset="0"/>
            <a:ea typeface="Open Sans" pitchFamily="2" charset="0"/>
            <a:cs typeface="Open Sans" pitchFamily="2" charset="0"/>
          </a:endParaRPr>
        </a:p>
      </xdr:txBody>
    </xdr:sp>
    <xdr:clientData/>
  </xdr:twoCellAnchor>
  <xdr:twoCellAnchor>
    <xdr:from>
      <xdr:col>0</xdr:col>
      <xdr:colOff>190500</xdr:colOff>
      <xdr:row>3</xdr:row>
      <xdr:rowOff>139700</xdr:rowOff>
    </xdr:from>
    <xdr:to>
      <xdr:col>14</xdr:col>
      <xdr:colOff>311150</xdr:colOff>
      <xdr:row>145</xdr:row>
      <xdr:rowOff>76200</xdr:rowOff>
    </xdr:to>
    <xdr:sp macro="" textlink="">
      <xdr:nvSpPr>
        <xdr:cNvPr id="5" name="ZoneTexte 4">
          <a:extLst>
            <a:ext uri="{FF2B5EF4-FFF2-40B4-BE49-F238E27FC236}">
              <a16:creationId xmlns:a16="http://schemas.microsoft.com/office/drawing/2014/main" id="{E5B5A2EE-D450-4679-96BB-204766458AB5}"/>
            </a:ext>
          </a:extLst>
        </xdr:cNvPr>
        <xdr:cNvSpPr txBox="1"/>
      </xdr:nvSpPr>
      <xdr:spPr>
        <a:xfrm>
          <a:off x="190500" y="1501775"/>
          <a:ext cx="12722225" cy="31226125"/>
        </a:xfrm>
        <a:prstGeom prst="rect">
          <a:avLst/>
        </a:prstGeom>
        <a:solidFill>
          <a:schemeClr val="lt1"/>
        </a:solidFill>
        <a:ln w="9525" cmpd="sng">
          <a:solidFill>
            <a:srgbClr val="2C2D4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200"/>
            </a:lnSpc>
          </a:pPr>
          <a:r>
            <a:rPr lang="fr-FR" sz="1300" b="1" i="0">
              <a:solidFill>
                <a:srgbClr val="2C2D42"/>
              </a:solidFill>
              <a:latin typeface="Arial" panose="020B0604020202020204" pitchFamily="34" charset="0"/>
              <a:ea typeface="Open Sans" pitchFamily="2" charset="0"/>
              <a:cs typeface="Arial" panose="020B0604020202020204" pitchFamily="34" charset="0"/>
            </a:rPr>
            <a:t>Mode</a:t>
          </a:r>
          <a:r>
            <a:rPr lang="fr-FR" sz="1300" b="1" i="0" baseline="0">
              <a:solidFill>
                <a:srgbClr val="2C2D42"/>
              </a:solidFill>
              <a:latin typeface="Arial" panose="020B0604020202020204" pitchFamily="34" charset="0"/>
              <a:ea typeface="Open Sans" pitchFamily="2" charset="0"/>
              <a:cs typeface="Arial" panose="020B0604020202020204" pitchFamily="34" charset="0"/>
            </a:rPr>
            <a:t> d'emploi pour remplir la déclaration trimestrielle</a:t>
          </a:r>
          <a:endParaRPr lang="fr-FR" sz="1300" b="1" i="0">
            <a:solidFill>
              <a:srgbClr val="2C2D42"/>
            </a:solidFill>
            <a:latin typeface="Arial" panose="020B0604020202020204" pitchFamily="34" charset="0"/>
            <a:ea typeface="Open Sans" pitchFamily="2" charset="0"/>
            <a:cs typeface="Arial" panose="020B0604020202020204" pitchFamily="34" charset="0"/>
          </a:endParaRPr>
        </a:p>
        <a:p>
          <a:pPr>
            <a:lnSpc>
              <a:spcPts val="1100"/>
            </a:lnSpc>
          </a:pPr>
          <a:endParaRPr lang="fr-FR" sz="1100">
            <a:solidFill>
              <a:srgbClr val="2C2D42"/>
            </a:solidFill>
            <a:latin typeface="Open Sans" pitchFamily="2" charset="0"/>
            <a:ea typeface="Open Sans" pitchFamily="2" charset="0"/>
            <a:cs typeface="Open Sans" pitchFamily="2" charset="0"/>
          </a:endParaRPr>
        </a:p>
        <a:p>
          <a:pPr algn="ctr">
            <a:lnSpc>
              <a:spcPts val="1100"/>
            </a:lnSpc>
          </a:pPr>
          <a:r>
            <a:rPr lang="fr-FR" sz="1000" baseline="0">
              <a:solidFill>
                <a:srgbClr val="2C2D42"/>
              </a:solidFill>
              <a:latin typeface="Open Sans" pitchFamily="2" charset="0"/>
              <a:ea typeface="Open Sans" pitchFamily="2" charset="0"/>
              <a:cs typeface="Open Sans" pitchFamily="2" charset="0"/>
            </a:rPr>
            <a:t>Ce fichier est déclaratif et permettra le déclenchement des soutiens réemploi / réutilisation. Il est à envoyer à </a:t>
          </a:r>
          <a:r>
            <a:rPr lang="fr-FR" sz="1000" b="1" baseline="0">
              <a:solidFill>
                <a:srgbClr val="2C2D42"/>
              </a:solidFill>
              <a:latin typeface="Open Sans" pitchFamily="2" charset="0"/>
              <a:ea typeface="Open Sans" pitchFamily="2" charset="0"/>
              <a:cs typeface="Open Sans" pitchFamily="2" charset="0"/>
            </a:rPr>
            <a:t>nos services </a:t>
          </a:r>
          <a:r>
            <a:rPr lang="fr-FR" sz="1000" baseline="0">
              <a:solidFill>
                <a:srgbClr val="2C2D42"/>
              </a:solidFill>
              <a:latin typeface="Open Sans" pitchFamily="2" charset="0"/>
              <a:ea typeface="Open Sans" pitchFamily="2" charset="0"/>
              <a:cs typeface="Open Sans" pitchFamily="2" charset="0"/>
            </a:rPr>
            <a:t>tous les trimestres à l'adresse suivante : </a:t>
          </a:r>
          <a:r>
            <a:rPr lang="fr-FR" sz="1000" baseline="0">
              <a:solidFill>
                <a:srgbClr val="807DFF"/>
              </a:solidFill>
              <a:latin typeface="Open Sans" pitchFamily="2" charset="0"/>
              <a:ea typeface="Open Sans" pitchFamily="2" charset="0"/>
              <a:cs typeface="Open Sans" pitchFamily="2" charset="0"/>
            </a:rPr>
            <a:t>declaration-ess@valdelia.org</a:t>
          </a:r>
        </a:p>
        <a:p>
          <a:pPr algn="ctr">
            <a:lnSpc>
              <a:spcPts val="1100"/>
            </a:lnSpc>
          </a:pPr>
          <a:r>
            <a:rPr lang="fr-FR" sz="1000" baseline="0">
              <a:solidFill>
                <a:srgbClr val="807DFF"/>
              </a:solidFill>
              <a:latin typeface="Open Sans" pitchFamily="2" charset="0"/>
              <a:ea typeface="Open Sans" pitchFamily="2" charset="0"/>
              <a:cs typeface="Open Sans" pitchFamily="2" charset="0"/>
            </a:rPr>
            <a:t>Pour toutes questions, vous pouvez joindre notre équipe (coordonnées en fin de notice)</a:t>
          </a:r>
        </a:p>
        <a:p>
          <a:pPr algn="ctr">
            <a:lnSpc>
              <a:spcPts val="1100"/>
            </a:lnSpc>
          </a:pPr>
          <a:endParaRPr lang="fr-FR" sz="1100" b="0" i="0" u="sng" strike="noStrike">
            <a:solidFill>
              <a:srgbClr val="2C2D42"/>
            </a:solidFill>
            <a:effectLst/>
            <a:latin typeface="Open Sans" pitchFamily="2" charset="0"/>
            <a:ea typeface="Open Sans" pitchFamily="2" charset="0"/>
            <a:cs typeface="Open Sans" pitchFamily="2" charset="0"/>
          </a:endParaRPr>
        </a:p>
        <a:p>
          <a:pPr>
            <a:lnSpc>
              <a:spcPts val="1100"/>
            </a:lnSpc>
          </a:pPr>
          <a:endParaRPr lang="fr-FR" sz="1100" b="0" i="0" u="none" strike="noStrike">
            <a:solidFill>
              <a:srgbClr val="2C2D42"/>
            </a:solidFill>
            <a:effectLst/>
            <a:latin typeface="Open Sans" pitchFamily="2" charset="0"/>
            <a:ea typeface="Open Sans" pitchFamily="2" charset="0"/>
            <a:cs typeface="Open Sans" pitchFamily="2" charset="0"/>
          </a:endParaRPr>
        </a:p>
        <a:p>
          <a:pPr>
            <a:lnSpc>
              <a:spcPts val="1100"/>
            </a:lnSpc>
          </a:pPr>
          <a:endParaRPr lang="fr-FR" sz="1100" b="0" i="0" u="none" strike="noStrike">
            <a:solidFill>
              <a:srgbClr val="2C2D42"/>
            </a:solidFill>
            <a:effectLst/>
            <a:latin typeface="Open Sans" pitchFamily="2" charset="0"/>
            <a:ea typeface="Open Sans" pitchFamily="2" charset="0"/>
            <a:cs typeface="Open Sans" pitchFamily="2" charset="0"/>
          </a:endParaRPr>
        </a:p>
        <a:p>
          <a:pPr>
            <a:lnSpc>
              <a:spcPts val="1100"/>
            </a:lnSpc>
          </a:pPr>
          <a:endParaRPr lang="fr-FR" sz="1100" b="0" i="0" u="none" strike="noStrike">
            <a:solidFill>
              <a:srgbClr val="2C2D42"/>
            </a:solidFill>
            <a:effectLst/>
            <a:latin typeface="Open Sans" pitchFamily="2" charset="0"/>
            <a:ea typeface="Open Sans" pitchFamily="2" charset="0"/>
            <a:cs typeface="Open Sans" pitchFamily="2" charset="0"/>
          </a:endParaRPr>
        </a:p>
        <a:p>
          <a:pPr>
            <a:lnSpc>
              <a:spcPts val="1100"/>
            </a:lnSpc>
          </a:pPr>
          <a:endParaRPr lang="fr-FR" sz="1100" b="0" i="0" u="none" strike="noStrike">
            <a:solidFill>
              <a:srgbClr val="2C2D42"/>
            </a:solidFill>
            <a:effectLst/>
            <a:latin typeface="Open Sans" pitchFamily="2" charset="0"/>
            <a:ea typeface="Open Sans" pitchFamily="2" charset="0"/>
            <a:cs typeface="Open Sans" pitchFamily="2" charset="0"/>
          </a:endParaRPr>
        </a:p>
        <a:p>
          <a:pPr>
            <a:lnSpc>
              <a:spcPts val="1100"/>
            </a:lnSpc>
          </a:pPr>
          <a:endParaRPr lang="fr-FR" sz="1100" b="0" i="0" u="none" strike="noStrike">
            <a:solidFill>
              <a:srgbClr val="2C2D42"/>
            </a:solidFill>
            <a:effectLst/>
            <a:latin typeface="Open Sans" pitchFamily="2" charset="0"/>
            <a:ea typeface="Open Sans" pitchFamily="2" charset="0"/>
            <a:cs typeface="Open Sans" pitchFamily="2" charset="0"/>
          </a:endParaRPr>
        </a:p>
        <a:p>
          <a:pPr>
            <a:lnSpc>
              <a:spcPts val="1100"/>
            </a:lnSpc>
          </a:pPr>
          <a:endParaRPr lang="fr-FR" sz="1100" b="0" i="0" u="none" strike="noStrike">
            <a:solidFill>
              <a:srgbClr val="2C2D42"/>
            </a:solidFill>
            <a:effectLst/>
            <a:latin typeface="Open Sans" pitchFamily="2" charset="0"/>
            <a:ea typeface="Open Sans" pitchFamily="2" charset="0"/>
            <a:cs typeface="Open Sans" pitchFamily="2" charset="0"/>
          </a:endParaRPr>
        </a:p>
        <a:p>
          <a:pPr>
            <a:lnSpc>
              <a:spcPts val="1100"/>
            </a:lnSpc>
          </a:pPr>
          <a:endParaRPr lang="fr-FR" sz="1100" b="0" i="0" u="none" strike="noStrike">
            <a:solidFill>
              <a:srgbClr val="2C2D42"/>
            </a:solidFill>
            <a:effectLst/>
            <a:latin typeface="Open Sans" pitchFamily="2" charset="0"/>
            <a:ea typeface="Open Sans" pitchFamily="2" charset="0"/>
            <a:cs typeface="Open Sans" pitchFamily="2" charset="0"/>
          </a:endParaRPr>
        </a:p>
        <a:p>
          <a:pPr>
            <a:lnSpc>
              <a:spcPts val="1100"/>
            </a:lnSpc>
          </a:pPr>
          <a:endParaRPr lang="fr-FR" sz="1100" b="0" i="0" u="none" strike="noStrike">
            <a:solidFill>
              <a:srgbClr val="2C2D42"/>
            </a:solidFill>
            <a:effectLst/>
            <a:latin typeface="Open Sans" pitchFamily="2" charset="0"/>
            <a:ea typeface="Open Sans" pitchFamily="2" charset="0"/>
            <a:cs typeface="Open Sans" pitchFamily="2" charset="0"/>
          </a:endParaRPr>
        </a:p>
        <a:p>
          <a:pPr>
            <a:lnSpc>
              <a:spcPts val="1100"/>
            </a:lnSpc>
          </a:pPr>
          <a:endParaRPr lang="fr-FR" sz="1100" b="0" i="0" u="none" strike="noStrike">
            <a:solidFill>
              <a:srgbClr val="2C2D42"/>
            </a:solidFill>
            <a:effectLst/>
            <a:latin typeface="Open Sans" pitchFamily="2" charset="0"/>
            <a:ea typeface="Open Sans" pitchFamily="2" charset="0"/>
            <a:cs typeface="Open Sans" pitchFamily="2" charset="0"/>
          </a:endParaRPr>
        </a:p>
        <a:p>
          <a:pPr>
            <a:lnSpc>
              <a:spcPts val="1100"/>
            </a:lnSpc>
          </a:pPr>
          <a:endParaRPr lang="fr-FR" sz="1000" b="0" i="0" u="none" strike="noStrike">
            <a:solidFill>
              <a:srgbClr val="2C2D42"/>
            </a:solidFill>
            <a:effectLst/>
            <a:latin typeface="Open Sans" pitchFamily="2" charset="0"/>
            <a:ea typeface="Open Sans" pitchFamily="2" charset="0"/>
            <a:cs typeface="Open Sans" pitchFamily="2" charset="0"/>
          </a:endParaRPr>
        </a:p>
        <a:p>
          <a:pPr>
            <a:lnSpc>
              <a:spcPts val="1100"/>
            </a:lnSpc>
          </a:pPr>
          <a:r>
            <a:rPr lang="fr-FR" sz="1000" b="1" i="0" u="none" strike="noStrike">
              <a:solidFill>
                <a:srgbClr val="FF0000"/>
              </a:solidFill>
              <a:effectLst/>
              <a:latin typeface="Open Sans" pitchFamily="2" charset="0"/>
              <a:ea typeface="Open Sans" pitchFamily="2" charset="0"/>
              <a:cs typeface="Open Sans" pitchFamily="2" charset="0"/>
            </a:rPr>
            <a:t>À ce jour, aucun login Internet n'est requis pour effectuer sa déclaration (envoi du fichier par mail à declaration-ess@valdelia.org).</a:t>
          </a:r>
        </a:p>
        <a:p>
          <a:pPr>
            <a:lnSpc>
              <a:spcPts val="1100"/>
            </a:lnSpc>
          </a:pPr>
          <a:endParaRPr lang="fr-FR" sz="1000" b="0" i="0" u="none" strike="noStrike">
            <a:solidFill>
              <a:srgbClr val="2C2D42"/>
            </a:solidFill>
            <a:effectLst/>
            <a:latin typeface="Open Sans" pitchFamily="2" charset="0"/>
            <a:ea typeface="Open Sans" pitchFamily="2" charset="0"/>
            <a:cs typeface="Open Sans" pitchFamily="2" charset="0"/>
          </a:endParaRPr>
        </a:p>
        <a:p>
          <a:pPr>
            <a:lnSpc>
              <a:spcPts val="1100"/>
            </a:lnSpc>
          </a:pPr>
          <a:endParaRPr lang="fr-FR" sz="1000" b="0" i="0" u="none" strike="noStrike">
            <a:solidFill>
              <a:srgbClr val="2C2D42"/>
            </a:solidFill>
            <a:effectLst/>
            <a:latin typeface="Open Sans" pitchFamily="2" charset="0"/>
            <a:ea typeface="Open Sans" pitchFamily="2" charset="0"/>
            <a:cs typeface="Open Sans" pitchFamily="2" charset="0"/>
          </a:endParaRPr>
        </a:p>
        <a:p>
          <a:pPr>
            <a:lnSpc>
              <a:spcPts val="1100"/>
            </a:lnSpc>
          </a:pPr>
          <a:r>
            <a:rPr lang="fr-FR" sz="1200" b="0" i="0" baseline="0">
              <a:solidFill>
                <a:schemeClr val="dk1"/>
              </a:solidFill>
              <a:effectLst/>
              <a:latin typeface="Arial" panose="020B0604020202020204" pitchFamily="34" charset="0"/>
              <a:ea typeface="+mn-ea"/>
              <a:cs typeface="Arial" panose="020B0604020202020204" pitchFamily="34" charset="0"/>
            </a:rPr>
            <a:t>•  </a:t>
          </a:r>
          <a:r>
            <a:rPr lang="fr-FR" sz="1200" b="1" i="0" u="none" strike="noStrike">
              <a:solidFill>
                <a:srgbClr val="2C2D42"/>
              </a:solidFill>
              <a:effectLst/>
              <a:latin typeface="Arial" panose="020B0604020202020204" pitchFamily="34" charset="0"/>
              <a:ea typeface="Open Sans" pitchFamily="2" charset="0"/>
              <a:cs typeface="Arial" panose="020B0604020202020204" pitchFamily="34" charset="0"/>
            </a:rPr>
            <a:t>Planning</a:t>
          </a:r>
          <a:r>
            <a:rPr lang="fr-FR" sz="1200" b="1" i="0" u="none" strike="noStrike" baseline="0">
              <a:solidFill>
                <a:srgbClr val="2C2D42"/>
              </a:solidFill>
              <a:effectLst/>
              <a:latin typeface="Arial" panose="020B0604020202020204" pitchFamily="34" charset="0"/>
              <a:ea typeface="Open Sans" pitchFamily="2" charset="0"/>
              <a:cs typeface="Arial" panose="020B0604020202020204" pitchFamily="34" charset="0"/>
            </a:rPr>
            <a:t> des envois</a:t>
          </a:r>
        </a:p>
        <a:p>
          <a:pPr marL="0" indent="0">
            <a:lnSpc>
              <a:spcPts val="900"/>
            </a:lnSpc>
            <a:buFont typeface="Wingdings" panose="05000000000000000000" pitchFamily="2" charset="2"/>
            <a:buNone/>
          </a:pPr>
          <a:endParaRPr lang="fr-FR" sz="1000" b="1" i="0" u="none" strike="noStrike" baseline="0">
            <a:solidFill>
              <a:srgbClr val="2C2D42"/>
            </a:solidFill>
            <a:effectLst/>
            <a:latin typeface="Open Sans" pitchFamily="2" charset="0"/>
            <a:ea typeface="Open Sans" pitchFamily="2" charset="0"/>
            <a:cs typeface="Open Sans" pitchFamily="2" charset="0"/>
          </a:endParaRPr>
        </a:p>
        <a:p>
          <a:pPr marL="0" indent="0">
            <a:lnSpc>
              <a:spcPts val="1100"/>
            </a:lnSpc>
            <a:buFont typeface="Wingdings" panose="05000000000000000000" pitchFamily="2" charset="2"/>
            <a:buNone/>
          </a:pPr>
          <a:r>
            <a:rPr lang="fr-FR" sz="1000" b="1" i="0" u="none" strike="noStrike">
              <a:solidFill>
                <a:srgbClr val="2C2D42"/>
              </a:solidFill>
              <a:effectLst/>
              <a:latin typeface="Open Sans" pitchFamily="2" charset="0"/>
              <a:ea typeface="Open Sans" pitchFamily="2" charset="0"/>
              <a:cs typeface="Open Sans" pitchFamily="2" charset="0"/>
            </a:rPr>
            <a:t>1er trimestre </a:t>
          </a:r>
          <a:r>
            <a:rPr lang="fr-FR" sz="1000" b="0" i="0" u="none" strike="noStrike">
              <a:solidFill>
                <a:srgbClr val="2C2D42"/>
              </a:solidFill>
              <a:effectLst/>
              <a:latin typeface="Open Sans" pitchFamily="2" charset="0"/>
              <a:ea typeface="Open Sans" pitchFamily="2" charset="0"/>
              <a:cs typeface="Open Sans" pitchFamily="2" charset="0"/>
            </a:rPr>
            <a:t>: Janvier - Février - Mars		 </a:t>
          </a:r>
          <a:r>
            <a:rPr lang="fr-FR" sz="1000" b="1">
              <a:solidFill>
                <a:srgbClr val="2C2D42"/>
              </a:solidFill>
              <a:effectLst/>
              <a:latin typeface="Open Sans" pitchFamily="2" charset="0"/>
              <a:ea typeface="Open Sans" pitchFamily="2" charset="0"/>
              <a:cs typeface="Open Sans" pitchFamily="2" charset="0"/>
              <a:sym typeface="Wingdings" panose="05000000000000000000" pitchFamily="2" charset="2"/>
            </a:rPr>
            <a:t></a:t>
          </a:r>
          <a:r>
            <a:rPr lang="fr-FR" sz="1000" b="0" i="0" u="none" strike="noStrike">
              <a:solidFill>
                <a:srgbClr val="2C2D42"/>
              </a:solidFill>
              <a:effectLst/>
              <a:latin typeface="Open Sans" pitchFamily="2" charset="0"/>
              <a:ea typeface="Open Sans" pitchFamily="2" charset="0"/>
              <a:cs typeface="Open Sans" pitchFamily="2" charset="0"/>
            </a:rPr>
            <a:t> envoi avant le </a:t>
          </a:r>
          <a:r>
            <a:rPr lang="fr-FR" sz="1000" b="1" i="0" u="none" strike="noStrike">
              <a:solidFill>
                <a:srgbClr val="2C2D42"/>
              </a:solidFill>
              <a:effectLst/>
              <a:latin typeface="Open Sans" pitchFamily="2" charset="0"/>
              <a:ea typeface="Open Sans" pitchFamily="2" charset="0"/>
              <a:cs typeface="Open Sans" pitchFamily="2" charset="0"/>
            </a:rPr>
            <a:t>30 avril</a:t>
          </a:r>
          <a:r>
            <a:rPr lang="fr-FR" sz="1000" b="1">
              <a:solidFill>
                <a:srgbClr val="2C2D42"/>
              </a:solidFill>
              <a:latin typeface="Open Sans" pitchFamily="2" charset="0"/>
              <a:ea typeface="Open Sans" pitchFamily="2" charset="0"/>
              <a:cs typeface="Open Sans" pitchFamily="2" charset="0"/>
            </a:rPr>
            <a:t> </a:t>
          </a:r>
          <a:endParaRPr lang="fr-FR" sz="1000" b="1" i="0" u="none" strike="noStrike" baseline="0">
            <a:solidFill>
              <a:srgbClr val="2C2D42"/>
            </a:solidFill>
            <a:effectLst/>
            <a:latin typeface="Open Sans" pitchFamily="2" charset="0"/>
            <a:ea typeface="Open Sans" pitchFamily="2" charset="0"/>
            <a:cs typeface="Open Sans" pitchFamily="2" charset="0"/>
          </a:endParaRPr>
        </a:p>
        <a:p>
          <a:pPr marL="0" indent="0">
            <a:lnSpc>
              <a:spcPts val="1100"/>
            </a:lnSpc>
            <a:buFont typeface="Wingdings" panose="05000000000000000000" pitchFamily="2" charset="2"/>
            <a:buNone/>
          </a:pPr>
          <a:r>
            <a:rPr lang="fr-FR" sz="1000" b="1" i="0" u="none" strike="noStrike">
              <a:solidFill>
                <a:srgbClr val="2C2D42"/>
              </a:solidFill>
              <a:effectLst/>
              <a:latin typeface="Open Sans" pitchFamily="2" charset="0"/>
              <a:ea typeface="Open Sans" pitchFamily="2" charset="0"/>
              <a:cs typeface="Open Sans" pitchFamily="2" charset="0"/>
            </a:rPr>
            <a:t>2e trimestre </a:t>
          </a:r>
          <a:r>
            <a:rPr lang="fr-FR" sz="1000" b="0" i="0" u="none" strike="noStrike">
              <a:solidFill>
                <a:srgbClr val="2C2D42"/>
              </a:solidFill>
              <a:effectLst/>
              <a:latin typeface="Open Sans" pitchFamily="2" charset="0"/>
              <a:ea typeface="Open Sans" pitchFamily="2" charset="0"/>
              <a:cs typeface="Open Sans" pitchFamily="2" charset="0"/>
            </a:rPr>
            <a:t>: Avril - Mai - Juin		   	 </a:t>
          </a:r>
          <a:r>
            <a:rPr lang="fr-FR" sz="1000" b="1">
              <a:solidFill>
                <a:srgbClr val="2C2D42"/>
              </a:solidFill>
              <a:effectLst/>
              <a:latin typeface="Open Sans" pitchFamily="2" charset="0"/>
              <a:ea typeface="Open Sans" pitchFamily="2" charset="0"/>
              <a:cs typeface="Open Sans" pitchFamily="2" charset="0"/>
              <a:sym typeface="Wingdings" panose="05000000000000000000" pitchFamily="2" charset="2"/>
            </a:rPr>
            <a:t></a:t>
          </a:r>
          <a:r>
            <a:rPr lang="fr-FR" sz="1000" b="0" i="0" u="none" strike="noStrike">
              <a:solidFill>
                <a:srgbClr val="2C2D42"/>
              </a:solidFill>
              <a:effectLst/>
              <a:latin typeface="Open Sans" pitchFamily="2" charset="0"/>
              <a:ea typeface="Open Sans" pitchFamily="2" charset="0"/>
              <a:cs typeface="Open Sans" pitchFamily="2" charset="0"/>
            </a:rPr>
            <a:t> envoi avant le </a:t>
          </a:r>
          <a:r>
            <a:rPr lang="fr-FR" sz="1000" b="1" i="0" u="none" strike="noStrike">
              <a:solidFill>
                <a:srgbClr val="2C2D42"/>
              </a:solidFill>
              <a:effectLst/>
              <a:latin typeface="Open Sans" pitchFamily="2" charset="0"/>
              <a:ea typeface="Open Sans" pitchFamily="2" charset="0"/>
              <a:cs typeface="Open Sans" pitchFamily="2" charset="0"/>
            </a:rPr>
            <a:t>31 juillet</a:t>
          </a:r>
          <a:r>
            <a:rPr lang="fr-FR" sz="1000" b="1">
              <a:solidFill>
                <a:srgbClr val="2C2D42"/>
              </a:solidFill>
              <a:latin typeface="Open Sans" pitchFamily="2" charset="0"/>
              <a:ea typeface="Open Sans" pitchFamily="2" charset="0"/>
              <a:cs typeface="Open Sans" pitchFamily="2" charset="0"/>
            </a:rPr>
            <a:t> </a:t>
          </a:r>
          <a:endParaRPr lang="fr-FR" sz="1000" b="1" i="0" u="none" strike="noStrike" baseline="0">
            <a:solidFill>
              <a:srgbClr val="2C2D42"/>
            </a:solidFill>
            <a:effectLst/>
            <a:latin typeface="Open Sans" pitchFamily="2" charset="0"/>
            <a:ea typeface="Open Sans" pitchFamily="2" charset="0"/>
            <a:cs typeface="Open Sans" pitchFamily="2" charset="0"/>
          </a:endParaRPr>
        </a:p>
        <a:p>
          <a:pPr marL="0" indent="0">
            <a:lnSpc>
              <a:spcPts val="1100"/>
            </a:lnSpc>
            <a:buFont typeface="Wingdings" panose="05000000000000000000" pitchFamily="2" charset="2"/>
            <a:buNone/>
          </a:pPr>
          <a:r>
            <a:rPr lang="fr-FR" sz="1000" b="1" i="0" u="none" strike="noStrike">
              <a:solidFill>
                <a:srgbClr val="2C2D42"/>
              </a:solidFill>
              <a:effectLst/>
              <a:latin typeface="Open Sans" pitchFamily="2" charset="0"/>
              <a:ea typeface="Open Sans" pitchFamily="2" charset="0"/>
              <a:cs typeface="Open Sans" pitchFamily="2" charset="0"/>
            </a:rPr>
            <a:t>3e trimestre </a:t>
          </a:r>
          <a:r>
            <a:rPr lang="fr-FR" sz="1000" b="0" i="0" u="none" strike="noStrike">
              <a:solidFill>
                <a:srgbClr val="2C2D42"/>
              </a:solidFill>
              <a:effectLst/>
              <a:latin typeface="Open Sans" pitchFamily="2" charset="0"/>
              <a:ea typeface="Open Sans" pitchFamily="2" charset="0"/>
              <a:cs typeface="Open Sans" pitchFamily="2" charset="0"/>
            </a:rPr>
            <a:t>: Juillet - Août - Septembre		 </a:t>
          </a:r>
          <a:r>
            <a:rPr lang="fr-FR" sz="1000" b="1">
              <a:solidFill>
                <a:srgbClr val="2C2D42"/>
              </a:solidFill>
              <a:effectLst/>
              <a:latin typeface="Open Sans" pitchFamily="2" charset="0"/>
              <a:ea typeface="Open Sans" pitchFamily="2" charset="0"/>
              <a:cs typeface="Open Sans" pitchFamily="2" charset="0"/>
              <a:sym typeface="Wingdings" panose="05000000000000000000" pitchFamily="2" charset="2"/>
            </a:rPr>
            <a:t></a:t>
          </a:r>
          <a:r>
            <a:rPr lang="fr-FR" sz="1000" b="0" i="0" u="none" strike="noStrike">
              <a:solidFill>
                <a:srgbClr val="2C2D42"/>
              </a:solidFill>
              <a:effectLst/>
              <a:latin typeface="Open Sans" pitchFamily="2" charset="0"/>
              <a:ea typeface="Open Sans" pitchFamily="2" charset="0"/>
              <a:cs typeface="Open Sans" pitchFamily="2" charset="0"/>
            </a:rPr>
            <a:t> envoi avant le </a:t>
          </a:r>
          <a:r>
            <a:rPr lang="fr-FR" sz="1000" b="1" i="0" u="none" strike="noStrike">
              <a:solidFill>
                <a:srgbClr val="2C2D42"/>
              </a:solidFill>
              <a:effectLst/>
              <a:latin typeface="Open Sans" pitchFamily="2" charset="0"/>
              <a:ea typeface="Open Sans" pitchFamily="2" charset="0"/>
              <a:cs typeface="Open Sans" pitchFamily="2" charset="0"/>
            </a:rPr>
            <a:t>31 octobre </a:t>
          </a:r>
          <a:r>
            <a:rPr lang="fr-FR" sz="1000" b="1">
              <a:solidFill>
                <a:srgbClr val="2C2D42"/>
              </a:solidFill>
              <a:latin typeface="Open Sans" pitchFamily="2" charset="0"/>
              <a:ea typeface="Open Sans" pitchFamily="2" charset="0"/>
              <a:cs typeface="Open Sans" pitchFamily="2" charset="0"/>
            </a:rPr>
            <a:t> </a:t>
          </a:r>
          <a:endParaRPr lang="fr-FR" sz="1000" b="1" i="0" u="none" strike="noStrike" baseline="0">
            <a:solidFill>
              <a:srgbClr val="2C2D42"/>
            </a:solidFill>
            <a:effectLst/>
            <a:latin typeface="Open Sans" pitchFamily="2" charset="0"/>
            <a:ea typeface="Open Sans" pitchFamily="2" charset="0"/>
            <a:cs typeface="Open Sans" pitchFamily="2" charset="0"/>
          </a:endParaRPr>
        </a:p>
        <a:p>
          <a:pPr marL="0" indent="0">
            <a:lnSpc>
              <a:spcPts val="1100"/>
            </a:lnSpc>
            <a:buFont typeface="Wingdings" panose="05000000000000000000" pitchFamily="2" charset="2"/>
            <a:buNone/>
          </a:pPr>
          <a:r>
            <a:rPr lang="fr-FR" sz="1000" b="1" i="0" u="none" strike="noStrike">
              <a:solidFill>
                <a:srgbClr val="2C2D42"/>
              </a:solidFill>
              <a:effectLst/>
              <a:latin typeface="Open Sans" pitchFamily="2" charset="0"/>
              <a:ea typeface="Open Sans" pitchFamily="2" charset="0"/>
              <a:cs typeface="Open Sans" pitchFamily="2" charset="0"/>
            </a:rPr>
            <a:t>4e trimestre </a:t>
          </a:r>
          <a:r>
            <a:rPr lang="fr-FR" sz="1000" b="0" i="0" u="none" strike="noStrike">
              <a:solidFill>
                <a:srgbClr val="2C2D42"/>
              </a:solidFill>
              <a:effectLst/>
              <a:latin typeface="Open Sans" pitchFamily="2" charset="0"/>
              <a:ea typeface="Open Sans" pitchFamily="2" charset="0"/>
              <a:cs typeface="Open Sans" pitchFamily="2" charset="0"/>
            </a:rPr>
            <a:t>: Octobre - Novembre - Décembre	 </a:t>
          </a:r>
          <a:r>
            <a:rPr lang="fr-FR" sz="1000" b="1">
              <a:solidFill>
                <a:srgbClr val="2C2D42"/>
              </a:solidFill>
              <a:effectLst/>
              <a:latin typeface="Open Sans" pitchFamily="2" charset="0"/>
              <a:ea typeface="Open Sans" pitchFamily="2" charset="0"/>
              <a:cs typeface="Open Sans" pitchFamily="2" charset="0"/>
              <a:sym typeface="Wingdings" panose="05000000000000000000" pitchFamily="2" charset="2"/>
            </a:rPr>
            <a:t></a:t>
          </a:r>
          <a:r>
            <a:rPr lang="fr-FR" sz="1000" b="0" i="0" u="none" strike="noStrike">
              <a:solidFill>
                <a:srgbClr val="2C2D42"/>
              </a:solidFill>
              <a:effectLst/>
              <a:latin typeface="Open Sans" pitchFamily="2" charset="0"/>
              <a:ea typeface="Open Sans" pitchFamily="2" charset="0"/>
              <a:cs typeface="Open Sans" pitchFamily="2" charset="0"/>
            </a:rPr>
            <a:t> envoi avant le </a:t>
          </a:r>
          <a:r>
            <a:rPr lang="fr-FR" sz="1000" b="1" i="0" u="none" strike="noStrike">
              <a:solidFill>
                <a:srgbClr val="2C2D42"/>
              </a:solidFill>
              <a:effectLst/>
              <a:latin typeface="Open Sans" pitchFamily="2" charset="0"/>
              <a:ea typeface="Open Sans" pitchFamily="2" charset="0"/>
              <a:cs typeface="Open Sans" pitchFamily="2" charset="0"/>
            </a:rPr>
            <a:t>31 janvier</a:t>
          </a:r>
        </a:p>
        <a:p>
          <a:pPr marL="0" indent="0">
            <a:lnSpc>
              <a:spcPts val="1100"/>
            </a:lnSpc>
            <a:buFont typeface="Wingdings" panose="05000000000000000000" pitchFamily="2" charset="2"/>
            <a:buNone/>
          </a:pPr>
          <a:endParaRPr lang="fr-FR" sz="1000" b="1" i="0" u="none" strike="noStrike" baseline="0">
            <a:solidFill>
              <a:srgbClr val="2C2D42"/>
            </a:solidFill>
            <a:effectLst/>
            <a:latin typeface="Open Sans" pitchFamily="2" charset="0"/>
            <a:ea typeface="Open Sans" pitchFamily="2" charset="0"/>
            <a:cs typeface="Open Sans" pitchFamily="2" charset="0"/>
          </a:endParaRPr>
        </a:p>
        <a:p>
          <a:pPr marL="0" indent="0">
            <a:buFont typeface="Wingdings" panose="05000000000000000000" pitchFamily="2" charset="2"/>
            <a:buNone/>
          </a:pPr>
          <a:r>
            <a:rPr lang="fr-FR" sz="1000" b="1" i="0" u="none" strike="noStrike" baseline="0">
              <a:solidFill>
                <a:srgbClr val="2C2D42"/>
              </a:solidFill>
              <a:effectLst/>
              <a:latin typeface="Open Sans" pitchFamily="2" charset="0"/>
              <a:ea typeface="Open Sans" pitchFamily="2" charset="0"/>
              <a:cs typeface="Open Sans" pitchFamily="2" charset="0"/>
            </a:rPr>
            <a:t>Aucun soutien ne pourra être versé de façon rétroactive pour l'année N-1 à partir du 31 janvier N+1.</a:t>
          </a:r>
        </a:p>
        <a:p>
          <a:pPr marL="0" indent="0">
            <a:buFont typeface="Wingdings" panose="05000000000000000000" pitchFamily="2" charset="2"/>
            <a:buNone/>
          </a:pPr>
          <a:endPar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indent="0">
            <a:buFont typeface="Wingdings" panose="05000000000000000000" pitchFamily="2" charset="2"/>
            <a:buNone/>
          </a:pPr>
          <a:r>
            <a:rPr lang="fr-FR" sz="1100" b="0" i="0" baseline="0">
              <a:solidFill>
                <a:schemeClr val="dk1"/>
              </a:solidFill>
              <a:effectLst/>
              <a:latin typeface="+mn-lt"/>
              <a:ea typeface="+mn-ea"/>
              <a:cs typeface="+mn-cs"/>
            </a:rPr>
            <a:t>•  </a:t>
          </a:r>
          <a:r>
            <a:rPr lang="fr-FR" sz="1200" b="1" i="0" baseline="0" noProof="0">
              <a:solidFill>
                <a:schemeClr val="dk1"/>
              </a:solidFill>
              <a:effectLst/>
              <a:latin typeface="Arial" panose="020B0604020202020204" pitchFamily="34" charset="0"/>
              <a:ea typeface="+mn-ea"/>
              <a:cs typeface="Arial" panose="020B0604020202020204" pitchFamily="34" charset="0"/>
            </a:rPr>
            <a:t>Déclaration unique Réemploi/Réutilisation</a:t>
          </a:r>
        </a:p>
        <a:p>
          <a:pPr marL="0" indent="0">
            <a:lnSpc>
              <a:spcPts val="1100"/>
            </a:lnSpc>
            <a:buFont typeface="Wingdings" panose="05000000000000000000" pitchFamily="2" charset="2"/>
            <a:buNone/>
          </a:pPr>
          <a:endParaRPr lang="fr-FR" sz="1000" b="1" i="0" u="none" strike="noStrike" baseline="0">
            <a:solidFill>
              <a:srgbClr val="2C2D42"/>
            </a:solidFill>
            <a:effectLst/>
            <a:latin typeface="Open Sans" pitchFamily="2" charset="0"/>
            <a:ea typeface="Open Sans" pitchFamily="2" charset="0"/>
            <a:cs typeface="Open Sans" pitchFamily="2" charset="0"/>
          </a:endParaRPr>
        </a:p>
        <a:p>
          <a:pPr marL="0" indent="0">
            <a:lnSpc>
              <a:spcPts val="1100"/>
            </a:lnSpc>
            <a:buFont typeface="Wingdings" panose="05000000000000000000" pitchFamily="2" charset="2"/>
            <a:buNone/>
          </a:pPr>
          <a:r>
            <a:rPr lang="fr-FR" sz="1000" b="1" i="0" u="none" strike="noStrike" baseline="0">
              <a:solidFill>
                <a:srgbClr val="FF0000"/>
              </a:solidFill>
              <a:effectLst/>
              <a:latin typeface="Open Sans" pitchFamily="2" charset="0"/>
              <a:ea typeface="Open Sans" pitchFamily="2" charset="0"/>
              <a:cs typeface="Open Sans" pitchFamily="2" charset="0"/>
            </a:rPr>
            <a:t>Depuis 2024, toutes les captations de mobiliers professionnels (collectes, apports externes, prélèvements PAV), opérations que vous avez identifiés seuls (prospection, appel entrant) ou qui résultent d’une mise en relation avec le client par Valdelia, qu'il y ait eu ou non une benne Valdelia en parallèle de la collecte sur site détenteur, sont à déclarer ensemble. </a:t>
          </a: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endParaRPr lang="fr-FR" sz="1000" b="1" i="0" u="none" strike="noStrike" baseline="0">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endParaRPr lang="fr-FR" sz="1000" b="1" i="0" u="none" strike="noStrike" baseline="0">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r>
            <a:rPr lang="fr-FR" sz="1100" b="0" i="0" baseline="0">
              <a:solidFill>
                <a:schemeClr val="dk1"/>
              </a:solidFill>
              <a:effectLst/>
              <a:latin typeface="+mn-lt"/>
              <a:ea typeface="+mn-ea"/>
              <a:cs typeface="+mn-cs"/>
            </a:rPr>
            <a:t>•  </a:t>
          </a:r>
          <a:r>
            <a:rPr lang="fr-FR" sz="1200" b="1" i="0" baseline="0">
              <a:solidFill>
                <a:schemeClr val="dk1"/>
              </a:solidFill>
              <a:effectLst/>
              <a:latin typeface="Arial" panose="020B0604020202020204" pitchFamily="34" charset="0"/>
              <a:ea typeface="+mn-ea"/>
              <a:cs typeface="Arial" panose="020B0604020202020204" pitchFamily="34" charset="0"/>
            </a:rPr>
            <a:t>Justificatifs d'activité</a:t>
          </a:r>
        </a:p>
        <a:p>
          <a:pPr marL="0" indent="0">
            <a:lnSpc>
              <a:spcPts val="1100"/>
            </a:lnSpc>
            <a:buFont typeface="Wingdings" panose="05000000000000000000" pitchFamily="2" charset="2"/>
            <a:buNone/>
          </a:pPr>
          <a:endParaRPr lang="fr-FR" sz="1000" b="1" i="0" u="none" strike="noStrike" baseline="0">
            <a:solidFill>
              <a:srgbClr val="2C2D42"/>
            </a:solidFill>
            <a:effectLst/>
            <a:latin typeface="Open Sans" pitchFamily="2" charset="0"/>
            <a:ea typeface="Open Sans" pitchFamily="2" charset="0"/>
            <a:cs typeface="Open Sans" pitchFamily="2" charset="0"/>
          </a:endParaRPr>
        </a:p>
        <a:p>
          <a:pPr marL="0" indent="0">
            <a:lnSpc>
              <a:spcPts val="1100"/>
            </a:lnSpc>
            <a:buFont typeface="Wingdings" panose="05000000000000000000" pitchFamily="2" charset="2"/>
            <a:buNone/>
          </a:pPr>
          <a:r>
            <a:rPr lang="fr-FR" sz="1000" b="1" i="0" u="sng" strike="noStrike" baseline="0">
              <a:solidFill>
                <a:srgbClr val="2C2D42"/>
              </a:solidFill>
              <a:effectLst/>
              <a:latin typeface="Open Sans" pitchFamily="2" charset="0"/>
              <a:ea typeface="Open Sans" pitchFamily="2" charset="0"/>
              <a:cs typeface="Open Sans" pitchFamily="2" charset="0"/>
            </a:rPr>
            <a:t>Pour justifier de vos activités en dehors d'un accord spécifique sur un audit annuel, vous devez faire impérativement suivre à Valdelia les documents suivants </a:t>
          </a:r>
          <a:r>
            <a:rPr lang="fr-FR" sz="1000" b="0" i="0" u="sng" strike="noStrike" baseline="0">
              <a:solidFill>
                <a:srgbClr val="2C2D42"/>
              </a:solidFill>
              <a:effectLst/>
              <a:latin typeface="Open Sans" pitchFamily="2" charset="0"/>
              <a:ea typeface="Open Sans" pitchFamily="2" charset="0"/>
              <a:cs typeface="Open Sans" pitchFamily="2" charset="0"/>
            </a:rPr>
            <a:t>:</a:t>
          </a:r>
        </a:p>
        <a:p>
          <a:pPr marL="0" indent="0">
            <a:lnSpc>
              <a:spcPts val="1100"/>
            </a:lnSpc>
            <a:buFont typeface="Wingdings" panose="05000000000000000000" pitchFamily="2" charset="2"/>
            <a:buNone/>
          </a:pPr>
          <a:endParaRPr lang="fr-FR" sz="1000" b="0" i="0" u="sng" strike="noStrike" baseline="0">
            <a:solidFill>
              <a:srgbClr val="2C2D42"/>
            </a:solidFill>
            <a:effectLst/>
            <a:latin typeface="Open Sans" pitchFamily="2" charset="0"/>
            <a:ea typeface="Open Sans" pitchFamily="2" charset="0"/>
            <a:cs typeface="Open Sans" pitchFamily="2" charset="0"/>
          </a:endParaRPr>
        </a:p>
        <a:p>
          <a:pPr marL="0" indent="0">
            <a:lnSpc>
              <a:spcPts val="1100"/>
            </a:lnSpc>
            <a:buFont typeface="Wingdings" panose="05000000000000000000" pitchFamily="2" charset="2"/>
            <a:buNone/>
          </a:pPr>
          <a:r>
            <a:rPr lang="fr-FR" sz="1000" b="0" i="0" u="none" strike="noStrike" baseline="0">
              <a:solidFill>
                <a:srgbClr val="2C2D42"/>
              </a:solidFill>
              <a:effectLst/>
              <a:latin typeface="Open Sans" pitchFamily="2" charset="0"/>
              <a:ea typeface="Open Sans" pitchFamily="2" charset="0"/>
              <a:cs typeface="Open Sans" pitchFamily="2" charset="0"/>
            </a:rPr>
            <a:t>- Les fiches de collectes - apport - la signature n'est plus obligatoire En revanche, la raison sociale du détenteur et adresse exacte de la collecte doivent figurer sur chaque fiche. </a:t>
          </a:r>
        </a:p>
        <a:p>
          <a:pPr marL="0" indent="0">
            <a:lnSpc>
              <a:spcPts val="1100"/>
            </a:lnSpc>
            <a:buFont typeface="Wingdings" panose="05000000000000000000" pitchFamily="2" charset="2"/>
            <a:buNone/>
          </a:pPr>
          <a:r>
            <a:rPr lang="fr-FR" sz="1000" b="0" i="0" u="none" strike="noStrike" baseline="0">
              <a:solidFill>
                <a:srgbClr val="2C2D42"/>
              </a:solidFill>
              <a:effectLst/>
              <a:latin typeface="Open Sans" pitchFamily="2" charset="0"/>
              <a:ea typeface="Open Sans" pitchFamily="2" charset="0"/>
              <a:cs typeface="Open Sans" pitchFamily="2" charset="0"/>
            </a:rPr>
            <a:t>- Les fiches de prélèvement mensuel PAV</a:t>
          </a:r>
        </a:p>
        <a:p>
          <a:pPr marL="0" indent="0">
            <a:lnSpc>
              <a:spcPts val="1000"/>
            </a:lnSpc>
            <a:buFont typeface="Wingdings" panose="05000000000000000000" pitchFamily="2" charset="2"/>
            <a:buNone/>
          </a:pPr>
          <a:r>
            <a:rPr lang="fr-FR" sz="1000" b="0" i="0" u="none" strike="noStrike" baseline="0">
              <a:solidFill>
                <a:srgbClr val="2C2D42"/>
              </a:solidFill>
              <a:effectLst/>
              <a:latin typeface="Open Sans" pitchFamily="2" charset="0"/>
              <a:ea typeface="Open Sans" pitchFamily="2" charset="0"/>
              <a:cs typeface="Open Sans" pitchFamily="2" charset="0"/>
            </a:rPr>
            <a:t>- Les protocoles de coordination Valdelia (validés par un collaborateur Valdelia)</a:t>
          </a:r>
        </a:p>
        <a:p>
          <a:pPr marL="0" indent="0">
            <a:lnSpc>
              <a:spcPts val="1000"/>
            </a:lnSpc>
            <a:buFont typeface="Wingdings" panose="05000000000000000000" pitchFamily="2" charset="2"/>
            <a:buNone/>
          </a:pPr>
          <a:r>
            <a:rPr lang="fr-FR" sz="1000" b="0" i="0" u="none" strike="noStrike" baseline="0">
              <a:solidFill>
                <a:srgbClr val="2C2D42"/>
              </a:solidFill>
              <a:effectLst/>
              <a:latin typeface="Open Sans" pitchFamily="2" charset="0"/>
              <a:ea typeface="Open Sans" pitchFamily="2" charset="0"/>
              <a:cs typeface="Open Sans" pitchFamily="2" charset="0"/>
            </a:rPr>
            <a:t>- Les justificatifs de remise en filière Valdelia des DEA n'ayant pu faire l'objet de réemploi/réutilisation (Bordereau de dépot PAV, attestation de prise en charge bennes CMV ou ponctuelle)</a:t>
          </a:r>
        </a:p>
        <a:p>
          <a:pPr marL="0" indent="0">
            <a:lnSpc>
              <a:spcPts val="1000"/>
            </a:lnSpc>
            <a:buFont typeface="Wingdings" panose="05000000000000000000" pitchFamily="2" charset="2"/>
            <a:buNone/>
          </a:pPr>
          <a:endParaRPr lang="fr-FR" sz="1000" b="0" i="0" u="none" strike="noStrike" baseline="0">
            <a:solidFill>
              <a:srgbClr val="2C2D42"/>
            </a:solidFill>
            <a:effectLst/>
            <a:latin typeface="Open Sans" pitchFamily="2" charset="0"/>
            <a:ea typeface="Open Sans" pitchFamily="2" charset="0"/>
            <a:cs typeface="Open Sans" pitchFamily="2" charset="0"/>
          </a:endParaRPr>
        </a:p>
        <a:p>
          <a:pPr marL="0" indent="0">
            <a:lnSpc>
              <a:spcPts val="1000"/>
            </a:lnSpc>
            <a:buFont typeface="Wingdings" panose="05000000000000000000" pitchFamily="2" charset="2"/>
            <a:buNone/>
          </a:pPr>
          <a:endParaRPr lang="fr-FR" sz="1000" b="0" i="0" u="none" strike="noStrike" baseline="0">
            <a:solidFill>
              <a:srgbClr val="2C2D42"/>
            </a:solidFill>
            <a:effectLst/>
            <a:latin typeface="Open Sans" pitchFamily="2" charset="0"/>
            <a:ea typeface="Open Sans" pitchFamily="2" charset="0"/>
            <a:cs typeface="Open Sans" pitchFamily="2" charset="0"/>
          </a:endParaRPr>
        </a:p>
        <a:p>
          <a:pPr marL="0" indent="0">
            <a:lnSpc>
              <a:spcPts val="1000"/>
            </a:lnSpc>
            <a:buFont typeface="Wingdings" panose="05000000000000000000" pitchFamily="2" charset="2"/>
            <a:buNone/>
          </a:pPr>
          <a:r>
            <a:rPr lang="fr-FR" sz="1000" b="1" i="0" u="sng" strike="noStrike" baseline="0">
              <a:solidFill>
                <a:srgbClr val="2C2D42"/>
              </a:solidFill>
              <a:effectLst/>
              <a:latin typeface="Open Sans" pitchFamily="2" charset="0"/>
              <a:ea typeface="Open Sans" pitchFamily="2" charset="0"/>
              <a:cs typeface="Open Sans" pitchFamily="2" charset="0"/>
            </a:rPr>
            <a:t>D'autres éléments sont à faire suivre à partir de 15 tonnes déclarées réemployées/réutilisées au trimestre. En deçà, ils pourront être demandés en cas d'audit de Valdelia</a:t>
          </a:r>
          <a:r>
            <a:rPr lang="fr-FR" sz="1000" b="1" i="0" u="none" strike="noStrike" baseline="0">
              <a:solidFill>
                <a:srgbClr val="2C2D42"/>
              </a:solidFill>
              <a:effectLst/>
              <a:latin typeface="Open Sans" pitchFamily="2" charset="0"/>
              <a:ea typeface="Open Sans" pitchFamily="2" charset="0"/>
              <a:cs typeface="Open Sans" pitchFamily="2" charset="0"/>
            </a:rPr>
            <a:t> </a:t>
          </a:r>
          <a:r>
            <a:rPr lang="fr-FR" sz="1000" b="0" i="0" u="none" strike="noStrike" baseline="0">
              <a:solidFill>
                <a:srgbClr val="2C2D42"/>
              </a:solidFill>
              <a:effectLst/>
              <a:latin typeface="Open Sans" pitchFamily="2" charset="0"/>
              <a:ea typeface="Open Sans" pitchFamily="2" charset="0"/>
              <a:cs typeface="Open Sans" pitchFamily="2" charset="0"/>
            </a:rPr>
            <a:t>(</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La structure déclarante s'engage à fournir à Valdelia des données fiables et vérifiées) </a:t>
          </a:r>
          <a:r>
            <a:rPr lang="fr-FR" sz="1000" b="0" i="0" u="none" strike="noStrike" baseline="0">
              <a:solidFill>
                <a:srgbClr val="2C2D42"/>
              </a:solidFill>
              <a:effectLst/>
              <a:latin typeface="Open Sans" pitchFamily="2" charset="0"/>
              <a:ea typeface="Open Sans" pitchFamily="2" charset="0"/>
              <a:cs typeface="Open Sans" pitchFamily="2" charset="0"/>
            </a:rPr>
            <a:t>:</a:t>
          </a:r>
        </a:p>
        <a:p>
          <a:pPr marL="0" indent="0">
            <a:lnSpc>
              <a:spcPts val="1000"/>
            </a:lnSpc>
            <a:buFont typeface="Wingdings" panose="05000000000000000000" pitchFamily="2" charset="2"/>
            <a:buNone/>
          </a:pPr>
          <a:endParaRPr lang="fr-FR" sz="1000" b="0" i="0" u="none" strike="noStrike" baseline="0">
            <a:solidFill>
              <a:srgbClr val="2C2D42"/>
            </a:solidFill>
            <a:effectLst/>
            <a:latin typeface="Open Sans" pitchFamily="2" charset="0"/>
            <a:ea typeface="Open Sans" pitchFamily="2" charset="0"/>
            <a:cs typeface="Open Sans" pitchFamily="2" charset="0"/>
          </a:endParaRPr>
        </a:p>
        <a:p>
          <a:pPr marL="0" indent="0">
            <a:lnSpc>
              <a:spcPts val="1100"/>
            </a:lnSpc>
            <a:buFont typeface="Wingdings" panose="05000000000000000000" pitchFamily="2" charset="2"/>
            <a:buNone/>
          </a:pPr>
          <a:r>
            <a:rPr lang="fr-FR" sz="1000" b="0" i="0" u="none" strike="noStrike" baseline="0">
              <a:solidFill>
                <a:srgbClr val="2C2D42"/>
              </a:solidFill>
              <a:effectLst/>
              <a:latin typeface="Open Sans" pitchFamily="2" charset="0"/>
              <a:ea typeface="Open Sans" pitchFamily="2" charset="0"/>
              <a:cs typeface="Open Sans" pitchFamily="2" charset="0"/>
            </a:rPr>
            <a:t>- les justificatifs de dons, ventes ou utilisation en interne.</a:t>
          </a:r>
        </a:p>
        <a:p>
          <a:pPr marL="0" indent="0">
            <a:lnSpc>
              <a:spcPts val="1100"/>
            </a:lnSpc>
            <a:buFont typeface="Wingdings" panose="05000000000000000000" pitchFamily="2" charset="2"/>
            <a:buNone/>
          </a:pPr>
          <a:endParaRPr lang="fr-FR" sz="1000" b="0" i="0" u="none" strike="noStrike" baseline="0">
            <a:solidFill>
              <a:srgbClr val="2C2D42"/>
            </a:solidFill>
            <a:effectLst/>
            <a:latin typeface="Open Sans" pitchFamily="2" charset="0"/>
            <a:ea typeface="Open Sans" pitchFamily="2" charset="0"/>
            <a:cs typeface="Open Sans" pitchFamily="2" charset="0"/>
          </a:endParaRPr>
        </a:p>
        <a:p>
          <a:pPr marL="0" indent="0">
            <a:lnSpc>
              <a:spcPts val="1000"/>
            </a:lnSpc>
            <a:buFont typeface="Wingdings" panose="05000000000000000000" pitchFamily="2" charset="2"/>
            <a:buNone/>
          </a:pPr>
          <a:r>
            <a:rPr lang="fr-FR" sz="1000" b="0" i="0" u="none" strike="noStrike" baseline="0">
              <a:solidFill>
                <a:srgbClr val="2C2D42"/>
              </a:solidFill>
              <a:effectLst/>
              <a:latin typeface="Open Sans" pitchFamily="2" charset="0"/>
              <a:ea typeface="Open Sans" pitchFamily="2" charset="0"/>
              <a:cs typeface="Open Sans" pitchFamily="2" charset="0"/>
            </a:rPr>
            <a:t>Concernant les justificatifs, Valdelia met à disposition des structures des attestations pour les entrées et les sorties. </a:t>
          </a:r>
          <a:r>
            <a:rPr lang="fr-FR" sz="1000" b="1" i="0" u="sng" strike="noStrike" baseline="0">
              <a:solidFill>
                <a:srgbClr val="2C2D42"/>
              </a:solidFill>
              <a:effectLst/>
              <a:latin typeface="Open Sans" pitchFamily="2" charset="0"/>
              <a:ea typeface="Open Sans" pitchFamily="2" charset="0"/>
              <a:cs typeface="Open Sans" pitchFamily="2" charset="0"/>
            </a:rPr>
            <a:t>Dans le cas où la structure a ses propres fiches de collecte ou attestations de don, vente, utilisation interne, ces attestations ne sont pas nécessairement à utiliser tant que les informations transcrites sont identiques.</a:t>
          </a:r>
        </a:p>
        <a:p>
          <a:pPr marL="0" indent="0">
            <a:buFont typeface="Wingdings" panose="05000000000000000000" pitchFamily="2" charset="2"/>
            <a:buNone/>
          </a:pPr>
          <a:endParaRPr lang="fr-FR" sz="1000" b="0" i="0" u="none" strike="noStrike" baseline="0">
            <a:solidFill>
              <a:srgbClr val="2C2D42"/>
            </a:solidFill>
            <a:effectLst/>
            <a:latin typeface="Open Sans" pitchFamily="2" charset="0"/>
            <a:ea typeface="Open Sans" pitchFamily="2" charset="0"/>
            <a:cs typeface="Open Sans" pitchFamily="2" charset="0"/>
          </a:endParaRPr>
        </a:p>
        <a:p>
          <a:pPr marL="0" indent="0">
            <a:lnSpc>
              <a:spcPts val="1100"/>
            </a:lnSpc>
            <a:buFont typeface="Wingdings" panose="05000000000000000000" pitchFamily="2" charset="2"/>
            <a:buNone/>
          </a:pPr>
          <a:r>
            <a:rPr lang="fr-FR" sz="1000" b="0" i="0" u="none" strike="noStrike" baseline="0">
              <a:solidFill>
                <a:srgbClr val="2C2D42"/>
              </a:solidFill>
              <a:effectLst/>
              <a:latin typeface="Open Sans" pitchFamily="2" charset="0"/>
              <a:ea typeface="Open Sans" pitchFamily="2" charset="0"/>
              <a:cs typeface="Open Sans" pitchFamily="2" charset="0"/>
            </a:rPr>
            <a:t>Attestations mises à disposition des structures : </a:t>
          </a:r>
        </a:p>
        <a:p>
          <a:pPr marL="0" indent="0">
            <a:lnSpc>
              <a:spcPts val="1100"/>
            </a:lnSpc>
            <a:buFont typeface="Wingdings" panose="05000000000000000000" pitchFamily="2" charset="2"/>
            <a:buNone/>
          </a:pPr>
          <a:r>
            <a:rPr lang="fr-FR" sz="1000" b="0" i="0" u="none" strike="noStrike" baseline="0">
              <a:solidFill>
                <a:srgbClr val="2C2D42"/>
              </a:solidFill>
              <a:effectLst/>
              <a:latin typeface="Open Sans" pitchFamily="2" charset="0"/>
              <a:ea typeface="Open Sans" pitchFamily="2" charset="0"/>
              <a:cs typeface="Open Sans" pitchFamily="2" charset="0"/>
            </a:rPr>
            <a:t>- "VALDELIA - FICHE DE COLLECTE-APPORT.doc"</a:t>
          </a:r>
        </a:p>
        <a:p>
          <a:pPr marL="0" indent="0">
            <a:lnSpc>
              <a:spcPts val="1100"/>
            </a:lnSpc>
            <a:buFont typeface="Wingdings" panose="05000000000000000000" pitchFamily="2" charset="2"/>
            <a:buNone/>
          </a:pPr>
          <a:r>
            <a:rPr lang="fr-FR" sz="1000" b="0" i="0" u="none" strike="noStrike" baseline="0">
              <a:solidFill>
                <a:srgbClr val="2C2D42"/>
              </a:solidFill>
              <a:effectLst/>
              <a:latin typeface="Open Sans" pitchFamily="2" charset="0"/>
              <a:ea typeface="Open Sans" pitchFamily="2" charset="0"/>
              <a:cs typeface="Open Sans" pitchFamily="2" charset="0"/>
            </a:rPr>
            <a:t>- "VALDELIA - FICHE DE PRELEVEMENT MENSUEL PAV.doc"</a:t>
          </a:r>
        </a:p>
        <a:p>
          <a:pPr marL="0" indent="0">
            <a:lnSpc>
              <a:spcPts val="1100"/>
            </a:lnSpc>
            <a:buFont typeface="Wingdings" panose="05000000000000000000" pitchFamily="2" charset="2"/>
            <a:buNone/>
          </a:pPr>
          <a:r>
            <a:rPr lang="fr-FR" sz="1000" b="0" i="0" u="none" strike="noStrike" baseline="0">
              <a:solidFill>
                <a:srgbClr val="2C2D42"/>
              </a:solidFill>
              <a:effectLst/>
              <a:latin typeface="Open Sans" pitchFamily="2" charset="0"/>
              <a:ea typeface="Open Sans" pitchFamily="2" charset="0"/>
              <a:cs typeface="Open Sans" pitchFamily="2" charset="0"/>
            </a:rPr>
            <a:t>- "VALDELIA - ATTESTATION DE VENTE DON OU UTILISATION EN INTERNE.doc"</a:t>
          </a:r>
        </a:p>
        <a:p>
          <a:pPr marL="0" indent="0">
            <a:lnSpc>
              <a:spcPts val="1100"/>
            </a:lnSpc>
            <a:buFont typeface="Wingdings" panose="05000000000000000000" pitchFamily="2" charset="2"/>
            <a:buNone/>
          </a:pPr>
          <a:endParaRPr lang="fr-FR" sz="1000" b="0" i="0" u="none" strike="noStrike" baseline="0">
            <a:solidFill>
              <a:srgbClr val="2C2D42"/>
            </a:solidFill>
            <a:effectLst/>
            <a:latin typeface="Open Sans" pitchFamily="2" charset="0"/>
            <a:ea typeface="Open Sans" pitchFamily="2" charset="0"/>
            <a:cs typeface="Open Sans" pitchFamily="2" charset="0"/>
          </a:endParaRPr>
        </a:p>
        <a:p>
          <a:pPr marL="0" indent="0">
            <a:lnSpc>
              <a:spcPts val="1100"/>
            </a:lnSpc>
            <a:buFont typeface="Wingdings" panose="05000000000000000000" pitchFamily="2" charset="2"/>
            <a:buNone/>
          </a:pPr>
          <a:endParaRPr lang="fr-FR" sz="1000" b="0" i="0" u="none" strike="noStrike" baseline="0">
            <a:solidFill>
              <a:srgbClr val="2C2D42"/>
            </a:solidFill>
            <a:effectLst/>
            <a:latin typeface="Open Sans" pitchFamily="2" charset="0"/>
            <a:ea typeface="Open Sans" pitchFamily="2" charset="0"/>
            <a:cs typeface="Open Sans" pitchFamily="2" charset="0"/>
          </a:endParaRPr>
        </a:p>
        <a:p>
          <a:pPr marL="0" indent="0">
            <a:lnSpc>
              <a:spcPts val="1100"/>
            </a:lnSpc>
            <a:buFont typeface="Wingdings" panose="05000000000000000000" pitchFamily="2" charset="2"/>
            <a:buNone/>
          </a:pPr>
          <a:r>
            <a:rPr lang="fr-FR" sz="1200" b="1" i="0" baseline="0">
              <a:solidFill>
                <a:schemeClr val="dk1"/>
              </a:solidFill>
              <a:effectLst/>
              <a:latin typeface="Arial" panose="020B0604020202020204" pitchFamily="34" charset="0"/>
              <a:ea typeface="+mn-ea"/>
              <a:cs typeface="Arial" panose="020B0604020202020204" pitchFamily="34" charset="0"/>
            </a:rPr>
            <a:t>•  Utilisation du fichier de déclaration</a:t>
          </a:r>
        </a:p>
        <a:p>
          <a:pPr marL="0" indent="0">
            <a:lnSpc>
              <a:spcPts val="1100"/>
            </a:lnSpc>
            <a:buFont typeface="Wingdings" panose="05000000000000000000" pitchFamily="2" charset="2"/>
            <a:buNone/>
          </a:pPr>
          <a:endParaRPr lang="fr-FR" sz="1000" b="0" i="0" u="none" strike="noStrike" baseline="0">
            <a:solidFill>
              <a:srgbClr val="2C2D42"/>
            </a:solidFill>
            <a:effectLst/>
            <a:latin typeface="Open Sans" pitchFamily="2" charset="0"/>
            <a:ea typeface="Open Sans" pitchFamily="2" charset="0"/>
            <a:cs typeface="Open Sans" pitchFamily="2" charset="0"/>
          </a:endParaRPr>
        </a:p>
        <a:p>
          <a:pPr marL="0" indent="0">
            <a:lnSpc>
              <a:spcPts val="1100"/>
            </a:lnSpc>
            <a:buFont typeface="Wingdings" panose="05000000000000000000" pitchFamily="2" charset="2"/>
            <a:buNone/>
          </a:pPr>
          <a:r>
            <a:rPr lang="fr-FR" sz="1000" b="0" i="0" u="sng" strike="noStrike">
              <a:solidFill>
                <a:srgbClr val="2C2D42"/>
              </a:solidFill>
              <a:effectLst/>
              <a:latin typeface="Open Sans" pitchFamily="2" charset="0"/>
              <a:ea typeface="Open Sans" pitchFamily="2" charset="0"/>
              <a:cs typeface="Open Sans" pitchFamily="2" charset="0"/>
            </a:rPr>
            <a:t>Ce fichier est constitué de 6 onglets :</a:t>
          </a:r>
        </a:p>
        <a:p>
          <a:pPr marL="0" indent="0">
            <a:lnSpc>
              <a:spcPts val="1100"/>
            </a:lnSpc>
            <a:buFont typeface="Wingdings" panose="05000000000000000000" pitchFamily="2" charset="2"/>
            <a:buNone/>
          </a:pPr>
          <a:endParaRPr lang="fr-FR" sz="1000" b="0" i="0" u="none" strike="noStrike">
            <a:solidFill>
              <a:srgbClr val="2C2D42"/>
            </a:solidFill>
            <a:effectLst/>
            <a:latin typeface="Open Sans" pitchFamily="2" charset="0"/>
            <a:ea typeface="Open Sans" pitchFamily="2" charset="0"/>
            <a:cs typeface="Open Sans" pitchFamily="2" charset="0"/>
          </a:endParaRPr>
        </a:p>
        <a:p>
          <a:pPr marL="0" indent="0">
            <a:lnSpc>
              <a:spcPts val="2000"/>
            </a:lnSpc>
            <a:buFont typeface="Wingdings" panose="05000000000000000000" pitchFamily="2" charset="2"/>
            <a:buNone/>
          </a:pPr>
          <a:r>
            <a:rPr lang="fr-FR" sz="1000" b="1" i="0" u="sng">
              <a:solidFill>
                <a:srgbClr val="807DFF"/>
              </a:solidFill>
              <a:effectLst/>
              <a:latin typeface="Open Sans" pitchFamily="2" charset="0"/>
              <a:ea typeface="Open Sans" pitchFamily="2" charset="0"/>
              <a:cs typeface="Open Sans" pitchFamily="2" charset="0"/>
            </a:rPr>
            <a:t>•  Onglet 1 </a:t>
          </a:r>
          <a:r>
            <a:rPr lang="fr-FR" sz="1000" b="1" i="0" u="sng">
              <a:solidFill>
                <a:srgbClr val="2C2D42"/>
              </a:solidFill>
              <a:effectLst/>
              <a:latin typeface="Open Sans" pitchFamily="2" charset="0"/>
              <a:ea typeface="Open Sans" pitchFamily="2" charset="0"/>
              <a:cs typeface="Open Sans" pitchFamily="2" charset="0"/>
            </a:rPr>
            <a:t>"Entrées</a:t>
          </a:r>
          <a:r>
            <a:rPr lang="fr-FR" sz="1000" b="1" i="0" u="sng" baseline="0">
              <a:solidFill>
                <a:srgbClr val="2C2D42"/>
              </a:solidFill>
              <a:effectLst/>
              <a:latin typeface="Open Sans" pitchFamily="2" charset="0"/>
              <a:ea typeface="Open Sans" pitchFamily="2" charset="0"/>
              <a:cs typeface="Open Sans" pitchFamily="2" charset="0"/>
            </a:rPr>
            <a:t> Réemploi - Réutilisation </a:t>
          </a:r>
          <a:r>
            <a:rPr lang="fr-FR" sz="1000" b="1" i="0" u="sng">
              <a:solidFill>
                <a:srgbClr val="2C2D42"/>
              </a:solidFill>
              <a:effectLst/>
              <a:latin typeface="Open Sans" pitchFamily="2" charset="0"/>
              <a:ea typeface="Open Sans" pitchFamily="2" charset="0"/>
              <a:cs typeface="Open Sans" pitchFamily="2" charset="0"/>
            </a:rPr>
            <a:t>" </a:t>
          </a:r>
          <a:r>
            <a:rPr lang="fr-FR" sz="1000" b="0" i="0" u="sng">
              <a:solidFill>
                <a:srgbClr val="2C2D42"/>
              </a:solidFill>
              <a:effectLst/>
              <a:latin typeface="Open Sans" pitchFamily="2" charset="0"/>
              <a:ea typeface="Open Sans" pitchFamily="2" charset="0"/>
              <a:cs typeface="Open Sans" pitchFamily="2" charset="0"/>
            </a:rPr>
            <a:t>: tonnages collectés</a:t>
          </a:r>
          <a:r>
            <a:rPr lang="fr-FR" sz="1000" b="0" i="0" u="sng" baseline="0">
              <a:solidFill>
                <a:srgbClr val="2C2D42"/>
              </a:solidFill>
              <a:effectLst/>
              <a:latin typeface="Open Sans" pitchFamily="2" charset="0"/>
              <a:ea typeface="Open Sans" pitchFamily="2" charset="0"/>
              <a:cs typeface="Open Sans" pitchFamily="2" charset="0"/>
            </a:rPr>
            <a:t> ou apportés en vue de réemploi ou réutilisation à remplir en fonction de votre activité </a:t>
          </a:r>
          <a:r>
            <a:rPr lang="fr-FR" sz="1000" b="1" i="0" u="sng" baseline="0">
              <a:solidFill>
                <a:srgbClr val="7C35CB"/>
              </a:solidFill>
              <a:effectLst/>
              <a:latin typeface="Open Sans" pitchFamily="2" charset="0"/>
              <a:ea typeface="Open Sans" pitchFamily="2" charset="0"/>
              <a:cs typeface="Open Sans" pitchFamily="2" charset="0"/>
            </a:rPr>
            <a:t>(EN KG</a:t>
          </a:r>
          <a:r>
            <a:rPr lang="fr-FR" sz="1000" b="0" i="0" u="sng" baseline="0">
              <a:solidFill>
                <a:srgbClr val="2C2D42"/>
              </a:solidFill>
              <a:effectLst/>
              <a:latin typeface="Open Sans" pitchFamily="2" charset="0"/>
              <a:ea typeface="Open Sans" pitchFamily="2" charset="0"/>
              <a:cs typeface="Open Sans" pitchFamily="2" charset="0"/>
            </a:rPr>
            <a:t>)</a:t>
          </a: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endPar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endParaRP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 REMPLIR CET ONGLET EN DÉTAILLANT LE MOBILIER ET LES QUANTITÉS COLLECTÉES </a:t>
          </a: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endPar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endParaRP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Pour chaque opération (collecte ou apport direct), vous devez compléter la liste des unités enlevées selon les informations suivantes : </a:t>
          </a: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endPar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endParaRP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Date</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 de l'opération</a:t>
          </a: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Type d'opération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 Valdelia ou Professionnel en direct</a:t>
          </a: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Nom du détenteur</a:t>
          </a: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Désignation du produit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selon la liste déroulante proposée, </a:t>
          </a: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Le poids unitaire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et le nombre d'unités prélevées par type de produit. </a:t>
          </a: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La fonction du décret, la catégorie du décret et la famille VALDELIA s'incrémentent automatiquement en fonction de la désignation du produit devant correspondre à la liste déroulante proposée.</a:t>
          </a:r>
        </a:p>
        <a:p>
          <a:pPr marL="0" marR="0" lvl="0" indent="0" defTabSz="914400" eaLnBrk="1" fontAlgn="auto" latinLnBrk="0" hangingPunct="1">
            <a:lnSpc>
              <a:spcPct val="100000"/>
            </a:lnSpc>
            <a:spcBef>
              <a:spcPts val="0"/>
            </a:spcBef>
            <a:spcAft>
              <a:spcPts val="0"/>
            </a:spcAft>
            <a:buClrTx/>
            <a:buSzTx/>
            <a:buFont typeface="Wingdings" panose="05000000000000000000" pitchFamily="2" charset="2"/>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TOTAL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 ENTREES toutes provenances (Kg) </a:t>
          </a: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endPar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ts val="2000"/>
            </a:lnSpc>
            <a:spcBef>
              <a:spcPts val="0"/>
            </a:spcBef>
            <a:spcAft>
              <a:spcPts val="0"/>
            </a:spcAft>
            <a:buClrTx/>
            <a:buSzTx/>
            <a:buFont typeface="Wingdings" panose="05000000000000000000" pitchFamily="2" charset="2"/>
            <a:buNone/>
            <a:tabLst/>
            <a:defRPr/>
          </a:pPr>
          <a:r>
            <a:rPr lang="fr-FR" sz="1000" b="1" i="0" u="sng">
              <a:solidFill>
                <a:srgbClr val="807DFF"/>
              </a:solidFill>
              <a:effectLst/>
              <a:latin typeface="Open Sans" pitchFamily="2" charset="0"/>
              <a:ea typeface="Open Sans" pitchFamily="2" charset="0"/>
              <a:cs typeface="Open Sans" pitchFamily="2" charset="0"/>
            </a:rPr>
            <a:t>•  </a:t>
          </a:r>
          <a:r>
            <a:rPr lang="fr-FR" sz="1000" b="1" i="0" u="sng" noProof="0">
              <a:solidFill>
                <a:srgbClr val="807DFF"/>
              </a:solidFill>
              <a:effectLst/>
              <a:latin typeface="Open Sans" pitchFamily="2" charset="0"/>
              <a:ea typeface="Open Sans" pitchFamily="2" charset="0"/>
              <a:cs typeface="Open Sans" pitchFamily="2" charset="0"/>
            </a:rPr>
            <a:t>Onglet 2 </a:t>
          </a:r>
          <a:r>
            <a:rPr kumimoji="0" lang="fr-FR" sz="1000" b="1" i="0" u="sng"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"Sorties Réemploi - Réutilisation" </a:t>
          </a:r>
          <a:r>
            <a:rPr kumimoji="0" lang="fr-FR" sz="1000" b="0" i="0" u="sng"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tonnages de mobiliers professionnels vendus, donnés ou utilisés en interne </a:t>
          </a:r>
          <a:r>
            <a:rPr lang="fr-FR" sz="1100" b="1" i="0" u="sng" baseline="0">
              <a:solidFill>
                <a:srgbClr val="7C35CB"/>
              </a:solidFill>
              <a:effectLst/>
              <a:latin typeface="+mn-lt"/>
              <a:ea typeface="+mn-ea"/>
              <a:cs typeface="+mn-cs"/>
            </a:rPr>
            <a:t>(EN KG)</a:t>
          </a:r>
          <a:endParaRPr kumimoji="0" lang="fr-FR" sz="1000" b="1" i="0" u="sng" strike="noStrike" kern="0" cap="none" spc="0" normalizeH="0" baseline="0" noProof="0">
            <a:ln>
              <a:noFill/>
            </a:ln>
            <a:solidFill>
              <a:srgbClr val="7C35CB"/>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ts val="2000"/>
            </a:lnSpc>
            <a:spcBef>
              <a:spcPts val="0"/>
            </a:spcBef>
            <a:spcAft>
              <a:spcPts val="0"/>
            </a:spcAft>
            <a:buClrTx/>
            <a:buSzTx/>
            <a:buFont typeface="Wingdings" panose="05000000000000000000" pitchFamily="2" charset="2"/>
            <a:buNone/>
            <a:tabLst/>
            <a:defRPr/>
          </a:pPr>
          <a:endParaRPr lang="fr-FR" sz="1000" b="1" i="0" u="none" strike="noStrike">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REMPLIR L'ONGLET EN DÉTAILLANT LE TYPE DE MOBILIER ET LES QUANTITÉS</a:t>
          </a:r>
        </a:p>
        <a:p>
          <a:pPr marL="0" marR="0" lvl="0" indent="0" defTabSz="914400" eaLnBrk="1" fontAlgn="auto" latinLnBrk="0" hangingPunct="1">
            <a:lnSpc>
              <a:spcPts val="1100"/>
            </a:lnSpc>
            <a:spcBef>
              <a:spcPts val="0"/>
            </a:spcBef>
            <a:spcAft>
              <a:spcPts val="0"/>
            </a:spcAft>
            <a:buClrTx/>
            <a:buSzTx/>
            <a:buFontTx/>
            <a:buNone/>
            <a:tabLst/>
            <a:defRPr/>
          </a:pPr>
          <a:endPar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Pour chaque type d'unité vendue, donnée ou utilisée en interne, vous devez compléter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000" b="0" i="0" u="sng"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La désignation du produit</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Le poids unitaire</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Le nombre d'unités</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Le type d'acquéreur et le pays dans lequel les meubles ont été réemployés</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0" i="1"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La fonction du décret, la catégorie du décret et la famille Valdelia s'incrémentent automatiquement en fonction de la désignation du produit devant correspondre à la liste déroulante proposée.</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000" b="0" i="1"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Le poids total est a inscrire dans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TOTAL : SORTIES  vente /don /utilisation interne (tonnages réemployés-réutilisés)</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000" b="1" i="0" u="sng">
              <a:solidFill>
                <a:srgbClr val="FFC000"/>
              </a:solidFill>
              <a:effectLst/>
              <a:latin typeface="Open Sans" pitchFamily="2" charset="0"/>
              <a:ea typeface="Open Sans" pitchFamily="2" charset="0"/>
              <a:cs typeface="Open Sans" pitchFamily="2" charset="0"/>
            </a:rPr>
            <a:t>•  Onglet 3 </a:t>
          </a:r>
          <a:r>
            <a:rPr lang="fr-FR" sz="1000" b="1" i="0" u="sng" strike="noStrike">
              <a:solidFill>
                <a:srgbClr val="2C2D42"/>
              </a:solidFill>
              <a:effectLst/>
              <a:latin typeface="Open Sans" pitchFamily="2" charset="0"/>
              <a:ea typeface="Open Sans" pitchFamily="2" charset="0"/>
              <a:cs typeface="Open Sans" pitchFamily="2" charset="0"/>
            </a:rPr>
            <a:t>"Coordination" </a:t>
          </a:r>
          <a:r>
            <a:rPr lang="fr-FR" sz="1000" b="0" i="0" u="sng" strike="noStrike">
              <a:solidFill>
                <a:srgbClr val="2C2D42"/>
              </a:solidFill>
              <a:effectLst/>
              <a:latin typeface="Open Sans" pitchFamily="2" charset="0"/>
              <a:ea typeface="Open Sans" pitchFamily="2" charset="0"/>
              <a:cs typeface="Open Sans" pitchFamily="2" charset="0"/>
            </a:rPr>
            <a:t>: tonnages collectés</a:t>
          </a:r>
          <a:r>
            <a:rPr lang="fr-FR" sz="1000" b="0" i="0" u="sng" strike="noStrike" baseline="0">
              <a:solidFill>
                <a:srgbClr val="2C2D42"/>
              </a:solidFill>
              <a:effectLst/>
              <a:latin typeface="Open Sans" pitchFamily="2" charset="0"/>
              <a:ea typeface="Open Sans" pitchFamily="2" charset="0"/>
              <a:cs typeface="Open Sans" pitchFamily="2" charset="0"/>
            </a:rPr>
            <a:t> dans le cadre d'une opération de collecte </a:t>
          </a:r>
          <a:r>
            <a:rPr lang="fr-FR" sz="1000" b="1" i="0" u="sng" strike="noStrike" baseline="0">
              <a:solidFill>
                <a:srgbClr val="2C2D42"/>
              </a:solidFill>
              <a:effectLst/>
              <a:latin typeface="Open Sans" pitchFamily="2" charset="0"/>
              <a:ea typeface="Open Sans" pitchFamily="2" charset="0"/>
              <a:cs typeface="Open Sans" pitchFamily="2" charset="0"/>
            </a:rPr>
            <a:t>Réemploi-Réutilisation</a:t>
          </a:r>
          <a:endParaRPr lang="fr-FR" sz="1000" b="1" i="0" u="sng" strike="noStrike">
            <a:solidFill>
              <a:srgbClr val="2C2D42"/>
            </a:solidFill>
            <a:effectLst/>
            <a:latin typeface="Open Sans" pitchFamily="2" charset="0"/>
            <a:ea typeface="Open Sans" pitchFamily="2" charset="0"/>
            <a:cs typeface="Open Sans" pitchFamily="2" charset="0"/>
          </a:endParaRPr>
        </a:p>
        <a:p>
          <a:pPr marL="0" indent="0">
            <a:lnSpc>
              <a:spcPts val="1100"/>
            </a:lnSpc>
            <a:buFont typeface="Wingdings" panose="05000000000000000000" pitchFamily="2" charset="2"/>
            <a:buNone/>
          </a:pPr>
          <a:endParaRPr lang="fr-FR" sz="1000" b="1" i="0" u="none" strike="noStrike" baseline="0">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r>
            <a:rPr lang="fr-FR" sz="1000" b="1" i="0" baseline="0">
              <a:solidFill>
                <a:srgbClr val="2C2D42"/>
              </a:solidFill>
              <a:effectLst/>
              <a:latin typeface="Open Sans" pitchFamily="2" charset="0"/>
              <a:ea typeface="Open Sans" pitchFamily="2" charset="0"/>
              <a:cs typeface="Open Sans" pitchFamily="2" charset="0"/>
              <a:sym typeface="Wingdings" panose="05000000000000000000" pitchFamily="2" charset="2"/>
            </a:rPr>
            <a:t></a:t>
          </a:r>
          <a:r>
            <a:rPr lang="fr-FR" sz="1000" b="1" i="0" baseline="0">
              <a:solidFill>
                <a:srgbClr val="2C2D42"/>
              </a:solidFill>
              <a:effectLst/>
              <a:latin typeface="Open Sans" pitchFamily="2" charset="0"/>
              <a:ea typeface="Open Sans" pitchFamily="2" charset="0"/>
              <a:cs typeface="Open Sans" pitchFamily="2" charset="0"/>
            </a:rPr>
            <a:t> REMPLIR L'ONGLET EN </a:t>
          </a:r>
          <a:r>
            <a:rPr lang="fr-FR" sz="1000" b="1" i="0" cap="all" baseline="0">
              <a:solidFill>
                <a:srgbClr val="2C2D42"/>
              </a:solidFill>
              <a:effectLst/>
              <a:latin typeface="Open Sans" pitchFamily="2" charset="0"/>
              <a:ea typeface="Open Sans" pitchFamily="2" charset="0"/>
              <a:cs typeface="Open Sans" pitchFamily="2" charset="0"/>
            </a:rPr>
            <a:t>renseignant le tonnage total collecté et les noms des partenaires</a:t>
          </a: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endParaRPr lang="fr-FR" sz="1000" b="1" i="0" u="none" strike="noStrike" cap="all" baseline="0">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r>
            <a:rPr lang="fr-FR" sz="1000" b="0" i="0" u="none" strike="noStrike" baseline="0">
              <a:solidFill>
                <a:srgbClr val="2C2D42"/>
              </a:solidFill>
              <a:effectLst/>
              <a:latin typeface="Open Sans" pitchFamily="2" charset="0"/>
              <a:ea typeface="Open Sans" pitchFamily="2" charset="0"/>
              <a:cs typeface="Open Sans" pitchFamily="2" charset="0"/>
            </a:rPr>
            <a:t>- Chaque opération déclarée doit faire l'objet d'un </a:t>
          </a:r>
          <a:r>
            <a:rPr lang="fr-FR" sz="1000" b="1" i="0" u="none" strike="noStrike" baseline="0">
              <a:solidFill>
                <a:srgbClr val="2C2D42"/>
              </a:solidFill>
              <a:effectLst/>
              <a:latin typeface="Open Sans" pitchFamily="2" charset="0"/>
              <a:ea typeface="Open Sans" pitchFamily="2" charset="0"/>
              <a:cs typeface="Open Sans" pitchFamily="2" charset="0"/>
            </a:rPr>
            <a:t>protocole de coordination </a:t>
          </a:r>
          <a:r>
            <a:rPr lang="fr-FR" sz="1000" b="0" i="0" u="none" strike="noStrike" baseline="0">
              <a:solidFill>
                <a:srgbClr val="2C2D42"/>
              </a:solidFill>
              <a:effectLst/>
              <a:latin typeface="Open Sans" pitchFamily="2" charset="0"/>
              <a:ea typeface="Open Sans" pitchFamily="2" charset="0"/>
              <a:cs typeface="Open Sans" pitchFamily="2" charset="0"/>
            </a:rPr>
            <a:t>validé par Valdelia. Le justificatif doit être signé par un collaborateur VALDELIA et doit être joint à la présente déclaration. </a:t>
          </a: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r>
            <a:rPr lang="fr-FR" sz="1000" b="0" i="0" u="none" strike="noStrike" baseline="0">
              <a:solidFill>
                <a:srgbClr val="2C2D42"/>
              </a:solidFill>
              <a:effectLst/>
              <a:latin typeface="Open Sans" pitchFamily="2" charset="0"/>
              <a:ea typeface="Open Sans" pitchFamily="2" charset="0"/>
              <a:cs typeface="Open Sans" pitchFamily="2" charset="0"/>
            </a:rPr>
            <a:t>- Le nom de l'ensemble des structures participantes à l'opération doit être renseigné.</a:t>
          </a: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r>
            <a:rPr lang="fr-FR" sz="1000" b="0" i="0" u="none" strike="noStrike" baseline="0">
              <a:solidFill>
                <a:srgbClr val="2C2D42"/>
              </a:solidFill>
              <a:effectLst/>
              <a:latin typeface="Open Sans" pitchFamily="2" charset="0"/>
              <a:ea typeface="Open Sans" pitchFamily="2" charset="0"/>
              <a:cs typeface="Open Sans" pitchFamily="2" charset="0"/>
            </a:rPr>
            <a:t>- Opération concernant au minimum 3 partenaires ESS conventionnés VADLELIA dont le coordinateur.</a:t>
          </a: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endParaRPr lang="fr-FR" sz="1000" b="0" i="0" u="none" strike="noStrike" baseline="0">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1" i="0" u="sng" strike="noStrike" kern="0" cap="none" spc="0" normalizeH="0" baseline="0" noProof="0">
              <a:ln>
                <a:noFill/>
              </a:ln>
              <a:solidFill>
                <a:schemeClr val="accent4">
                  <a:lumMod val="50000"/>
                </a:schemeClr>
              </a:solidFill>
              <a:effectLst/>
              <a:uLnTx/>
              <a:uFillTx/>
              <a:latin typeface="Open Sans" pitchFamily="2" charset="0"/>
              <a:ea typeface="Open Sans" pitchFamily="2" charset="0"/>
              <a:cs typeface="Open Sans" pitchFamily="2" charset="0"/>
            </a:rPr>
            <a:t>•  Onglet 4 </a:t>
          </a:r>
          <a:r>
            <a:rPr kumimoji="0" lang="fr-FR" sz="1000" b="1" i="0" u="sng"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"Déchets Réemploi-Réutilisation" </a:t>
          </a:r>
          <a:r>
            <a:rPr kumimoji="0" lang="fr-FR" sz="1000" b="0" i="0" u="sng"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tonnages des DEA non réemployés/réutilisés remis à Valdelia</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REMPLIR L'ONGLET EN </a:t>
          </a:r>
          <a:r>
            <a:rPr kumimoji="0" lang="fr-FR" sz="1000" b="1" i="0" u="none" strike="noStrike" kern="0" cap="all" spc="0" normalizeH="0" baseline="0" noProof="0">
              <a:ln>
                <a:noFill/>
              </a:ln>
              <a:solidFill>
                <a:srgbClr val="2C2D42"/>
              </a:solidFill>
              <a:effectLst/>
              <a:uLnTx/>
              <a:uFillTx/>
              <a:latin typeface="Open Sans" pitchFamily="2" charset="0"/>
              <a:ea typeface="Open Sans" pitchFamily="2" charset="0"/>
              <a:cs typeface="Open Sans" pitchFamily="2" charset="0"/>
            </a:rPr>
            <a:t>renseignant le tonnage total REMIS en Filière Valdelia et le canal de collecte </a:t>
          </a: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endParaRPr kumimoji="0" lang="fr-FR" sz="1000" b="1" i="0" u="none" strike="noStrike" kern="0" cap="all"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Les tonnages de DEA qui n'ont pu être réemployés ou réutilisés doivent être impérativement remis à Valdelia via un PAV, une benne permanente ou ponctuelle Valdelia pour être soutenus.</a:t>
          </a: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Les justificatifs de remises à la filière doivent être fournis (bordereaux de prise en charge PAV, Attestations de prise en charge via LEO).</a:t>
          </a: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Le soutien est plafonné à 50% des DEA issus de la préparation à la réutilisation remis dans la filière VALDELIA.</a:t>
          </a:r>
          <a:endParaRPr lang="fr-FR" sz="1000" b="0" i="0" u="none" strike="noStrike" baseline="0">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endParaRPr lang="fr-FR" sz="1000" b="0" i="0" u="none" strike="noStrike" baseline="0">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r>
            <a:rPr lang="fr-FR" sz="1000" b="1" i="0" u="sng">
              <a:solidFill>
                <a:schemeClr val="accent5"/>
              </a:solidFill>
              <a:effectLst/>
              <a:latin typeface="Open Sans" pitchFamily="2" charset="0"/>
              <a:ea typeface="Open Sans" pitchFamily="2" charset="0"/>
              <a:cs typeface="Open Sans" pitchFamily="2" charset="0"/>
            </a:rPr>
            <a:t>•  Onglet 5 </a:t>
          </a:r>
          <a:r>
            <a:rPr lang="fr-FR" sz="1000" b="1" i="0" u="sng" baseline="0">
              <a:solidFill>
                <a:srgbClr val="2C2D42"/>
              </a:solidFill>
              <a:effectLst/>
              <a:latin typeface="Open Sans" pitchFamily="2" charset="0"/>
              <a:ea typeface="Open Sans" pitchFamily="2" charset="0"/>
              <a:cs typeface="Open Sans" pitchFamily="2" charset="0"/>
            </a:rPr>
            <a:t>"</a:t>
          </a:r>
          <a:r>
            <a:rPr lang="fr-FR" sz="1000" b="1" i="0" u="sng">
              <a:solidFill>
                <a:srgbClr val="2C2D42"/>
              </a:solidFill>
              <a:effectLst/>
              <a:latin typeface="Open Sans" pitchFamily="2" charset="0"/>
              <a:ea typeface="Open Sans" pitchFamily="2" charset="0"/>
              <a:cs typeface="Open Sans" pitchFamily="2" charset="0"/>
            </a:rPr>
            <a:t>Promotion</a:t>
          </a:r>
          <a:r>
            <a:rPr lang="fr-FR" sz="1000" b="1" i="0" u="sng" baseline="0">
              <a:solidFill>
                <a:srgbClr val="2C2D42"/>
              </a:solidFill>
              <a:effectLst/>
              <a:latin typeface="Open Sans" pitchFamily="2" charset="0"/>
              <a:ea typeface="Open Sans" pitchFamily="2" charset="0"/>
              <a:cs typeface="Open Sans" pitchFamily="2" charset="0"/>
            </a:rPr>
            <a:t> - Communication - Information </a:t>
          </a:r>
          <a:r>
            <a:rPr lang="fr-FR" sz="1000" b="1" i="0" u="sng">
              <a:solidFill>
                <a:srgbClr val="2C2D42"/>
              </a:solidFill>
              <a:effectLst/>
              <a:latin typeface="Open Sans" pitchFamily="2" charset="0"/>
              <a:ea typeface="Open Sans" pitchFamily="2" charset="0"/>
              <a:cs typeface="Open Sans" pitchFamily="2" charset="0"/>
            </a:rPr>
            <a:t>" </a:t>
          </a:r>
          <a:r>
            <a:rPr lang="fr-FR" sz="1000" b="0" i="0" u="sng">
              <a:solidFill>
                <a:srgbClr val="2C2D42"/>
              </a:solidFill>
              <a:effectLst/>
              <a:latin typeface="Open Sans" pitchFamily="2" charset="0"/>
              <a:ea typeface="Open Sans" pitchFamily="2" charset="0"/>
              <a:cs typeface="Open Sans" pitchFamily="2" charset="0"/>
            </a:rPr>
            <a:t>: </a:t>
          </a:r>
          <a:r>
            <a:rPr lang="fr-FR" sz="1000" b="0" i="0" u="none">
              <a:solidFill>
                <a:srgbClr val="2C2D42"/>
              </a:solidFill>
              <a:effectLst/>
              <a:latin typeface="Open Sans" pitchFamily="2" charset="0"/>
              <a:ea typeface="Open Sans" pitchFamily="2" charset="0"/>
              <a:cs typeface="Open Sans" pitchFamily="2" charset="0"/>
            </a:rPr>
            <a:t>Soutien pour favoriser les actions communication et d'information auprès du consommateur sur l'impact environnemental, économique et social de son geste d'achat et pour la promotion des activités de préparation à la réutilisation et/ou de réemploi des DEA non-ménagers. </a:t>
          </a:r>
          <a:endParaRPr lang="fr-FR" sz="1000" b="0" i="0" u="none" strike="noStrike">
            <a:solidFill>
              <a:srgbClr val="2C2D42"/>
            </a:solidFill>
            <a:effectLst/>
            <a:latin typeface="Open Sans" pitchFamily="2" charset="0"/>
            <a:ea typeface="Open Sans" pitchFamily="2" charset="0"/>
            <a:cs typeface="Open Sans" pitchFamily="2" charset="0"/>
          </a:endParaRPr>
        </a:p>
        <a:p>
          <a:endParaRPr lang="fr-FR" sz="1000" b="0" i="0" u="none" strike="noStrike">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000" b="1" i="0" baseline="0">
              <a:solidFill>
                <a:srgbClr val="2C2D42"/>
              </a:solidFill>
              <a:effectLst/>
              <a:latin typeface="Open Sans" pitchFamily="2" charset="0"/>
              <a:ea typeface="Open Sans" pitchFamily="2" charset="0"/>
              <a:cs typeface="Open Sans" pitchFamily="2" charset="0"/>
              <a:sym typeface="Wingdings" panose="05000000000000000000" pitchFamily="2" charset="2"/>
            </a:rPr>
            <a:t></a:t>
          </a:r>
          <a:r>
            <a:rPr lang="fr-FR" sz="1000" b="1" i="0" baseline="0">
              <a:solidFill>
                <a:srgbClr val="2C2D42"/>
              </a:solidFill>
              <a:effectLst/>
              <a:latin typeface="Open Sans" pitchFamily="2" charset="0"/>
              <a:ea typeface="Open Sans" pitchFamily="2" charset="0"/>
              <a:cs typeface="Open Sans" pitchFamily="2" charset="0"/>
            </a:rPr>
            <a:t> REMPLIR L'ONGLET EN </a:t>
          </a:r>
          <a:r>
            <a:rPr lang="fr-FR" sz="1000" b="1" i="0" cap="all" baseline="0">
              <a:solidFill>
                <a:srgbClr val="2C2D42"/>
              </a:solidFill>
              <a:effectLst/>
              <a:latin typeface="Open Sans" pitchFamily="2" charset="0"/>
              <a:ea typeface="Open Sans" pitchFamily="2" charset="0"/>
              <a:cs typeface="Open Sans" pitchFamily="2" charset="0"/>
            </a:rPr>
            <a:t>renseignant la nature des actions menées et les dépenses correspondantes</a:t>
          </a:r>
        </a:p>
        <a:p>
          <a:pPr marL="0" marR="0" lvl="0" indent="0" defTabSz="914400" eaLnBrk="1" fontAlgn="auto" latinLnBrk="0" hangingPunct="1">
            <a:lnSpc>
              <a:spcPct val="100000"/>
            </a:lnSpc>
            <a:spcBef>
              <a:spcPts val="0"/>
            </a:spcBef>
            <a:spcAft>
              <a:spcPts val="0"/>
            </a:spcAft>
            <a:buClrTx/>
            <a:buSzTx/>
            <a:buFontTx/>
            <a:buNone/>
            <a:tabLst/>
            <a:defRPr/>
          </a:pPr>
          <a:endParaRPr lang="fr-FR" sz="1000" b="1" i="0" cap="all" baseline="0">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000">
              <a:solidFill>
                <a:srgbClr val="2C2D42"/>
              </a:solidFill>
              <a:effectLst/>
              <a:latin typeface="Open Sans" pitchFamily="2" charset="0"/>
              <a:ea typeface="Open Sans" pitchFamily="2" charset="0"/>
              <a:cs typeface="Open Sans" pitchFamily="2" charset="0"/>
            </a:rPr>
            <a:t>Les soutiens peuvent être sollicités </a:t>
          </a:r>
          <a:r>
            <a:rPr lang="fr-FR" sz="1000" b="1">
              <a:solidFill>
                <a:srgbClr val="2C2D42"/>
              </a:solidFill>
              <a:effectLst/>
              <a:latin typeface="Open Sans" pitchFamily="2" charset="0"/>
              <a:ea typeface="Open Sans" pitchFamily="2" charset="0"/>
              <a:cs typeface="Open Sans" pitchFamily="2" charset="0"/>
            </a:rPr>
            <a:t>dans la limite d'un</a:t>
          </a:r>
          <a:r>
            <a:rPr lang="fr-FR" sz="1000" b="1" baseline="0">
              <a:solidFill>
                <a:srgbClr val="2C2D42"/>
              </a:solidFill>
              <a:effectLst/>
              <a:latin typeface="Open Sans" pitchFamily="2" charset="0"/>
              <a:ea typeface="Open Sans" pitchFamily="2" charset="0"/>
              <a:cs typeface="Open Sans" pitchFamily="2" charset="0"/>
            </a:rPr>
            <a:t> montant maximum de 2000€/an mobilisable - réemboursement aux frais réels sur justificatifs.</a:t>
          </a:r>
        </a:p>
        <a:p>
          <a:pPr marL="0" marR="0" lvl="0" indent="0" defTabSz="914400" eaLnBrk="1" fontAlgn="auto" latinLnBrk="0" hangingPunct="1">
            <a:lnSpc>
              <a:spcPct val="100000"/>
            </a:lnSpc>
            <a:spcBef>
              <a:spcPts val="0"/>
            </a:spcBef>
            <a:spcAft>
              <a:spcPts val="0"/>
            </a:spcAft>
            <a:buClrTx/>
            <a:buSzTx/>
            <a:buFontTx/>
            <a:buNone/>
            <a:tabLst/>
            <a:defRPr/>
          </a:pPr>
          <a:endParaRPr lang="fr-FR" sz="1000" b="1">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000" b="1">
              <a:solidFill>
                <a:srgbClr val="2C2D42"/>
              </a:solidFill>
              <a:effectLst/>
              <a:latin typeface="Open Sans" pitchFamily="2" charset="0"/>
              <a:ea typeface="Open Sans" pitchFamily="2" charset="0"/>
              <a:cs typeface="Open Sans" pitchFamily="2" charset="0"/>
            </a:rPr>
            <a:t>Nature</a:t>
          </a:r>
          <a:r>
            <a:rPr lang="fr-FR" sz="1000" b="1" baseline="0">
              <a:solidFill>
                <a:srgbClr val="2C2D42"/>
              </a:solidFill>
              <a:effectLst/>
              <a:latin typeface="Open Sans" pitchFamily="2" charset="0"/>
              <a:ea typeface="Open Sans" pitchFamily="2" charset="0"/>
              <a:cs typeface="Open Sans" pitchFamily="2" charset="0"/>
            </a:rPr>
            <a:t> des actions de Promotion Communication Information :</a:t>
          </a:r>
        </a:p>
        <a:p>
          <a:pPr marL="0" marR="0" lvl="0" indent="0" defTabSz="914400" eaLnBrk="1" fontAlgn="auto" latinLnBrk="0" hangingPunct="1">
            <a:lnSpc>
              <a:spcPct val="100000"/>
            </a:lnSpc>
            <a:spcBef>
              <a:spcPts val="0"/>
            </a:spcBef>
            <a:spcAft>
              <a:spcPts val="0"/>
            </a:spcAft>
            <a:buClrTx/>
            <a:buSzTx/>
            <a:buFontTx/>
            <a:buNone/>
            <a:tabLst/>
            <a:defRPr/>
          </a:pPr>
          <a:r>
            <a:rPr lang="fr-FR" sz="1000" b="1">
              <a:solidFill>
                <a:srgbClr val="2C2D42"/>
              </a:solidFill>
              <a:effectLst/>
              <a:latin typeface="Open Sans" pitchFamily="2" charset="0"/>
              <a:ea typeface="Open Sans" pitchFamily="2" charset="0"/>
              <a:cs typeface="Open Sans" pitchFamily="2"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fr-FR" sz="1000" b="1">
              <a:solidFill>
                <a:srgbClr val="2C2D42"/>
              </a:solidFill>
              <a:effectLst/>
              <a:latin typeface="Open Sans" pitchFamily="2" charset="0"/>
              <a:ea typeface="Open Sans" pitchFamily="2" charset="0"/>
              <a:cs typeface="Open Sans" pitchFamily="2" charset="0"/>
            </a:rPr>
            <a:t>- Impression / Signalétique</a:t>
          </a:r>
          <a:r>
            <a:rPr lang="fr-FR" sz="1000">
              <a:solidFill>
                <a:srgbClr val="2C2D42"/>
              </a:solidFill>
              <a:effectLst/>
              <a:latin typeface="Open Sans" pitchFamily="2" charset="0"/>
              <a:ea typeface="Open Sans" pitchFamily="2" charset="0"/>
              <a:cs typeface="Open Sans" pitchFamily="2" charset="0"/>
            </a:rPr>
            <a:t>. Soutien à la création</a:t>
          </a:r>
          <a:r>
            <a:rPr lang="fr-FR" sz="1000" baseline="0">
              <a:solidFill>
                <a:srgbClr val="2C2D42"/>
              </a:solidFill>
              <a:effectLst/>
              <a:latin typeface="Open Sans" pitchFamily="2" charset="0"/>
              <a:ea typeface="Open Sans" pitchFamily="2" charset="0"/>
              <a:cs typeface="Open Sans" pitchFamily="2" charset="0"/>
            </a:rPr>
            <a:t> d'imprimés liés à la promotion, information et/ou communication Réemploi/Réutilisation DEA Professionnels.</a:t>
          </a:r>
          <a:endParaRPr lang="fr-FR" sz="1000">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000">
              <a:solidFill>
                <a:srgbClr val="2C2D42"/>
              </a:solidFill>
              <a:effectLst/>
              <a:latin typeface="Open Sans" pitchFamily="2" charset="0"/>
              <a:ea typeface="Open Sans" pitchFamily="2" charset="0"/>
              <a:cs typeface="Open Sans" pitchFamily="2" charset="0"/>
            </a:rPr>
            <a:t>- </a:t>
          </a:r>
          <a:r>
            <a:rPr lang="fr-FR" sz="1000" b="1">
              <a:solidFill>
                <a:srgbClr val="2C2D42"/>
              </a:solidFill>
              <a:effectLst/>
              <a:latin typeface="Open Sans" pitchFamily="2" charset="0"/>
              <a:ea typeface="Open Sans" pitchFamily="2" charset="0"/>
              <a:cs typeface="Open Sans" pitchFamily="2" charset="0"/>
            </a:rPr>
            <a:t>Création /conception numérique</a:t>
          </a:r>
          <a:r>
            <a:rPr lang="fr-FR" sz="1000" b="1" baseline="0">
              <a:solidFill>
                <a:srgbClr val="2C2D42"/>
              </a:solidFill>
              <a:effectLst/>
              <a:latin typeface="Open Sans" pitchFamily="2" charset="0"/>
              <a:ea typeface="Open Sans" pitchFamily="2" charset="0"/>
              <a:cs typeface="Open Sans" pitchFamily="2" charset="0"/>
            </a:rPr>
            <a:t> / Web</a:t>
          </a:r>
          <a:r>
            <a:rPr lang="fr-FR" sz="1000" baseline="0">
              <a:solidFill>
                <a:srgbClr val="2C2D42"/>
              </a:solidFill>
              <a:effectLst/>
              <a:latin typeface="Open Sans" pitchFamily="2" charset="0"/>
              <a:ea typeface="Open Sans" pitchFamily="2" charset="0"/>
              <a:cs typeface="Open Sans" pitchFamily="2" charset="0"/>
            </a:rPr>
            <a:t>.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Soutien à la création/conception numérique et graphique, page web liés à la promotion, information et/ou communication Réemploi/Réutilisation DEA Professionnels.</a:t>
          </a:r>
          <a:endParaRPr lang="fr-FR" sz="1000" baseline="0">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000" b="1" baseline="0">
              <a:solidFill>
                <a:srgbClr val="2C2D42"/>
              </a:solidFill>
              <a:effectLst/>
              <a:latin typeface="Open Sans" pitchFamily="2" charset="0"/>
              <a:ea typeface="Open Sans" pitchFamily="2" charset="0"/>
              <a:cs typeface="Open Sans" pitchFamily="2" charset="0"/>
            </a:rPr>
            <a:t>- Evènementiel DEA Pro.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Soutien à </a:t>
          </a:r>
          <a:r>
            <a:rPr kumimoji="0" lang="fr-FR" sz="1000" b="0" i="1"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l'organisation, la participation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à un évènementiel liés à la promotion, information et/ou communication Réemploi/Réutilisation DEA Professionnels.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Validation préalable conseillée (mail, lettre) par un collaborateur Valdelia</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Les justificatifs de dépense doivent les montants réels dépensés - hors temps passés par les salariés de la STRUCTURE.</a:t>
          </a:r>
          <a:br>
            <a:rPr lang="fr-FR" sz="1000" b="0" i="0" u="none" strike="noStrike">
              <a:solidFill>
                <a:srgbClr val="2C2D42"/>
              </a:solidFill>
              <a:effectLst/>
              <a:latin typeface="Open Sans" pitchFamily="2" charset="0"/>
              <a:ea typeface="Open Sans" pitchFamily="2" charset="0"/>
              <a:cs typeface="Open Sans" pitchFamily="2" charset="0"/>
            </a:rPr>
          </a:br>
          <a:endParaRPr lang="fr-FR" sz="1000" b="0" i="0" u="none" strike="noStrike">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000" b="1" i="0" u="sng" strike="noStrike" kern="0" cap="none" spc="0" normalizeH="0" baseline="0" noProof="0">
              <a:ln>
                <a:noFill/>
              </a:ln>
              <a:solidFill>
                <a:srgbClr val="FF5B00"/>
              </a:solidFill>
              <a:effectLst/>
              <a:uLnTx/>
              <a:uFillTx/>
              <a:latin typeface="Open Sans" pitchFamily="2" charset="0"/>
              <a:ea typeface="Open Sans" pitchFamily="2" charset="0"/>
              <a:cs typeface="Open Sans" pitchFamily="2" charset="0"/>
            </a:rPr>
            <a:t>•  Onglet 6 </a:t>
          </a:r>
          <a:r>
            <a:rPr kumimoji="0" lang="fr-FR" sz="1000" b="1" i="0" u="sng"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"Aléas de collecte" </a:t>
          </a:r>
          <a:r>
            <a:rPr kumimoji="0" lang="fr-FR" sz="1000" b="0" i="0" u="sng"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Soutien à l'aléas de collecte de DEA mis à disposition en vue de réutilisation (Collecte mandatée par Valdelia UNIQUEMENT)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sym typeface="Wingdings" panose="05000000000000000000" pitchFamily="2" charset="2"/>
            </a:rPr>
            <a:t></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REMPLIR L'ONGLET EN </a:t>
          </a:r>
          <a:r>
            <a:rPr kumimoji="0" lang="fr-FR" sz="1000" b="1" i="0" u="none" strike="noStrike" kern="0" cap="all" spc="0" normalizeH="0" baseline="0" noProof="0">
              <a:ln>
                <a:noFill/>
              </a:ln>
              <a:solidFill>
                <a:srgbClr val="2C2D42"/>
              </a:solidFill>
              <a:effectLst/>
              <a:uLnTx/>
              <a:uFillTx/>
              <a:latin typeface="Open Sans" pitchFamily="2" charset="0"/>
              <a:ea typeface="Open Sans" pitchFamily="2" charset="0"/>
              <a:cs typeface="Open Sans" pitchFamily="2" charset="0"/>
            </a:rPr>
            <a:t>renseignant le tonnage total INVEnTOrié et validé par Valdelia et le tonnage effectivement collecté </a:t>
          </a:r>
          <a:r>
            <a:rPr kumimoji="0" lang="fr-FR" sz="1000" b="1" i="0" u="none" strike="noStrike" kern="0" cap="all" spc="0" normalizeH="0" baseline="0" noProof="0">
              <a:ln>
                <a:noFill/>
              </a:ln>
              <a:solidFill>
                <a:srgbClr val="7C35CB"/>
              </a:solidFill>
              <a:effectLst/>
              <a:uLnTx/>
              <a:uFillTx/>
              <a:latin typeface="Open Sans" pitchFamily="2" charset="0"/>
              <a:ea typeface="Open Sans" pitchFamily="2" charset="0"/>
              <a:cs typeface="Open Sans" pitchFamily="2" charset="0"/>
            </a:rPr>
            <a:t>(EN KG)</a:t>
          </a: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endParaRPr kumimoji="0" lang="fr-FR" sz="1000" b="1" i="0" u="none" strike="noStrike" kern="0" cap="all"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En cas de présence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LORS DE LA COLLECTE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de moins de 50% des tonnages prévus sur une opération préalablement validée avec un conseiller technique Valdelia ou autre interlocuteur Valdelia (Inventaire fixé en amont - validé par mail ou autre canal de communication), ce soutien peut être mobilisé. </a:t>
          </a:r>
        </a:p>
        <a:p>
          <a:pPr marL="0" marR="0" lvl="0" indent="0" defTabSz="914400" eaLnBrk="1" fontAlgn="auto" latinLnBrk="0" hangingPunct="1">
            <a:lnSpc>
              <a:spcPts val="1100"/>
            </a:lnSpc>
            <a:spcBef>
              <a:spcPts val="0"/>
            </a:spcBef>
            <a:spcAft>
              <a:spcPts val="0"/>
            </a:spcAft>
            <a:buClrTx/>
            <a:buSzTx/>
            <a:buFont typeface="Wingdings" panose="05000000000000000000" pitchFamily="2" charset="2"/>
            <a:buNone/>
            <a:tabLst/>
            <a:defRPr/>
          </a:pP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La validation écrite de l'inventaire inital proposé par Valdelia, la fiche de collecte finale de l'opération et tout justificatif pouvant aider à la validation du soutien sont à founir avec la déclaration.</a:t>
          </a:r>
          <a:endParaRPr lang="fr-FR" sz="1000" b="0" i="0" u="none" strike="noStrike" baseline="0">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fr-FR" sz="1000" b="0" i="0" u="none" strike="noStrike">
            <a:solidFill>
              <a:srgbClr val="2C2D42"/>
            </a:solidFill>
            <a:effectLst/>
            <a:latin typeface="Open Sans" pitchFamily="2" charset="0"/>
            <a:ea typeface="Open Sans" pitchFamily="2" charset="0"/>
            <a:cs typeface="Open Sans" pitchFamily="2" charset="0"/>
          </a:endParaRPr>
        </a:p>
        <a:p>
          <a:pPr marL="0" indent="0">
            <a:lnSpc>
              <a:spcPts val="1000"/>
            </a:lnSpc>
            <a:buFont typeface="Wingdings" panose="05000000000000000000" pitchFamily="2" charset="2"/>
            <a:buNone/>
          </a:pPr>
          <a:r>
            <a:rPr lang="fr-FR" sz="1000" b="1" i="0" u="none" strike="noStrike">
              <a:solidFill>
                <a:srgbClr val="C00000"/>
              </a:solidFill>
              <a:effectLst/>
              <a:latin typeface="Open Sans" pitchFamily="2" charset="0"/>
              <a:ea typeface="Open Sans" pitchFamily="2" charset="0"/>
              <a:cs typeface="Open Sans" pitchFamily="2" charset="0"/>
            </a:rPr>
            <a:t>Si le type de mobilier ne correspond pas aux éléments prédéfinis par la liste déroulante, insérer une nouvelle ligne et remplir la ligne selon les informations demandées.</a:t>
          </a:r>
        </a:p>
        <a:p>
          <a:pPr marL="0" indent="0">
            <a:lnSpc>
              <a:spcPts val="1000"/>
            </a:lnSpc>
            <a:buFont typeface="Wingdings" panose="05000000000000000000" pitchFamily="2" charset="2"/>
            <a:buNone/>
          </a:pPr>
          <a:r>
            <a:rPr lang="fr-FR" sz="1000" b="1" i="0" u="none" strike="noStrike">
              <a:solidFill>
                <a:srgbClr val="C00000"/>
              </a:solidFill>
              <a:effectLst/>
              <a:latin typeface="Open Sans" pitchFamily="2" charset="0"/>
              <a:ea typeface="Open Sans" pitchFamily="2" charset="0"/>
              <a:cs typeface="Open Sans" pitchFamily="2" charset="0"/>
            </a:rPr>
            <a:t>Pour les activités d'upycling (déclaration de plateaux de bureaux par exemple,</a:t>
          </a:r>
          <a:r>
            <a:rPr lang="fr-FR" sz="1000" b="1" i="0" u="none" strike="noStrike" baseline="0">
              <a:solidFill>
                <a:srgbClr val="C00000"/>
              </a:solidFill>
              <a:effectLst/>
              <a:latin typeface="Open Sans" pitchFamily="2" charset="0"/>
              <a:ea typeface="Open Sans" pitchFamily="2" charset="0"/>
              <a:cs typeface="Open Sans" pitchFamily="2" charset="0"/>
            </a:rPr>
            <a:t> veuiller selectionner le type de mobilier concerné et le poids réel.</a:t>
          </a:r>
          <a:r>
            <a:rPr lang="fr-FR" sz="1000" i="0">
              <a:solidFill>
                <a:srgbClr val="C00000"/>
              </a:solidFill>
              <a:latin typeface="Open Sans" pitchFamily="2" charset="0"/>
              <a:ea typeface="Open Sans" pitchFamily="2" charset="0"/>
              <a:cs typeface="Open Sans" pitchFamily="2" charset="0"/>
            </a:rPr>
            <a:t> </a:t>
          </a:r>
        </a:p>
        <a:p>
          <a:pPr marL="0" indent="0">
            <a:lnSpc>
              <a:spcPts val="1000"/>
            </a:lnSpc>
            <a:buFont typeface="Wingdings" panose="05000000000000000000" pitchFamily="2" charset="2"/>
            <a:buNone/>
          </a:pPr>
          <a:endParaRPr lang="fr-FR" sz="1000" b="1" i="0" u="none" strike="noStrike">
            <a:solidFill>
              <a:srgbClr val="2C2D42"/>
            </a:solidFill>
            <a:effectLst/>
            <a:latin typeface="Open Sans" pitchFamily="2" charset="0"/>
            <a:ea typeface="Open Sans" pitchFamily="2" charset="0"/>
            <a:cs typeface="Open Sans" pitchFamily="2" charset="0"/>
          </a:endParaRPr>
        </a:p>
        <a:p>
          <a:pPr marL="0" indent="0" algn="ctr">
            <a:lnSpc>
              <a:spcPts val="1000"/>
            </a:lnSpc>
            <a:buFont typeface="Wingdings" panose="05000000000000000000" pitchFamily="2" charset="2"/>
            <a:buNone/>
          </a:pPr>
          <a:endParaRPr lang="fr-FR" sz="1000" b="1" i="0">
            <a:solidFill>
              <a:srgbClr val="2C2D42"/>
            </a:solidFill>
            <a:effectLst/>
            <a:latin typeface="Open Sans" pitchFamily="2" charset="0"/>
            <a:ea typeface="Open Sans" pitchFamily="2" charset="0"/>
            <a:cs typeface="Open Sans" pitchFamily="2" charset="0"/>
          </a:endParaRPr>
        </a:p>
        <a:p>
          <a:pPr marL="0" indent="0" algn="ctr">
            <a:lnSpc>
              <a:spcPts val="1000"/>
            </a:lnSpc>
            <a:buFont typeface="Wingdings" panose="05000000000000000000" pitchFamily="2" charset="2"/>
            <a:buNone/>
          </a:pPr>
          <a:endParaRPr lang="fr-FR" sz="1000" b="1" i="0">
            <a:solidFill>
              <a:srgbClr val="2C2D42"/>
            </a:solidFill>
            <a:effectLst/>
            <a:latin typeface="Open Sans" pitchFamily="2" charset="0"/>
            <a:ea typeface="Open Sans" pitchFamily="2" charset="0"/>
            <a:cs typeface="Open Sans" pitchFamily="2" charset="0"/>
          </a:endParaRPr>
        </a:p>
        <a:p>
          <a:pPr marL="0" indent="0" algn="ctr">
            <a:lnSpc>
              <a:spcPts val="1000"/>
            </a:lnSpc>
            <a:buFont typeface="Wingdings" panose="05000000000000000000" pitchFamily="2" charset="2"/>
            <a:buNone/>
          </a:pPr>
          <a:r>
            <a:rPr lang="fr-FR" sz="1000" b="1" i="0">
              <a:solidFill>
                <a:srgbClr val="2C2D42"/>
              </a:solidFill>
              <a:effectLst/>
              <a:latin typeface="Arial" panose="020B0604020202020204" pitchFamily="34" charset="0"/>
              <a:ea typeface="Open Sans" pitchFamily="2" charset="0"/>
              <a:cs typeface="Arial" panose="020B0604020202020204" pitchFamily="34" charset="0"/>
            </a:rPr>
            <a:t>Equipes VALDELIA Réemploi</a:t>
          </a:r>
          <a:endParaRPr lang="fr-FR" sz="1000" i="0">
            <a:solidFill>
              <a:srgbClr val="2C2D42"/>
            </a:solidFill>
            <a:effectLst/>
            <a:latin typeface="Open Sans" pitchFamily="2" charset="0"/>
            <a:ea typeface="Open Sans" pitchFamily="2" charset="0"/>
            <a:cs typeface="Open Sans" pitchFamily="2" charset="0"/>
          </a:endParaRPr>
        </a:p>
        <a:p>
          <a:pPr algn="ctr">
            <a:lnSpc>
              <a:spcPts val="1200"/>
            </a:lnSpc>
            <a:spcAft>
              <a:spcPts val="0"/>
            </a:spcAft>
          </a:pPr>
          <a:r>
            <a:rPr lang="fr-FR" sz="1000" i="0">
              <a:solidFill>
                <a:srgbClr val="2C2D42"/>
              </a:solidFill>
              <a:effectLst/>
              <a:latin typeface="Open Sans" pitchFamily="2" charset="0"/>
              <a:ea typeface="Open Sans" pitchFamily="2" charset="0"/>
              <a:cs typeface="Open Sans" pitchFamily="2" charset="0"/>
            </a:rPr>
            <a:t> </a:t>
          </a:r>
          <a:endParaRPr lang="en-US" sz="1000" i="0">
            <a:solidFill>
              <a:srgbClr val="2C2D42"/>
            </a:solidFill>
            <a:effectLst/>
            <a:latin typeface="Open Sans" pitchFamily="2" charset="0"/>
            <a:ea typeface="Open Sans" pitchFamily="2" charset="0"/>
            <a:cs typeface="Open Sans" pitchFamily="2" charset="0"/>
          </a:endParaRPr>
        </a:p>
        <a:p>
          <a:pPr algn="ctr">
            <a:lnSpc>
              <a:spcPts val="1200"/>
            </a:lnSpc>
            <a:spcAft>
              <a:spcPts val="0"/>
            </a:spcAft>
          </a:pPr>
          <a:r>
            <a:rPr lang="en-US" sz="1000" b="1" i="0">
              <a:solidFill>
                <a:srgbClr val="2C2D42"/>
              </a:solidFill>
              <a:effectLst/>
              <a:latin typeface="Open Sans" pitchFamily="2" charset="0"/>
              <a:ea typeface="Open Sans" pitchFamily="2" charset="0"/>
              <a:cs typeface="Open Sans" pitchFamily="2" charset="0"/>
            </a:rPr>
            <a:t>-</a:t>
          </a:r>
          <a:r>
            <a:rPr lang="en-US" sz="1000" b="1" i="0" baseline="0">
              <a:solidFill>
                <a:srgbClr val="2C2D42"/>
              </a:solidFill>
              <a:effectLst/>
              <a:latin typeface="Open Sans" pitchFamily="2" charset="0"/>
              <a:ea typeface="Open Sans" pitchFamily="2" charset="0"/>
              <a:cs typeface="Open Sans" pitchFamily="2" charset="0"/>
            </a:rPr>
            <a:t> Une question sur la traçabilité et cette déclaration : </a:t>
          </a:r>
          <a:r>
            <a:rPr lang="en-US" sz="1000" b="1" i="0" baseline="0">
              <a:solidFill>
                <a:srgbClr val="7C35CB"/>
              </a:solidFill>
              <a:effectLst/>
              <a:latin typeface="Open Sans" pitchFamily="2" charset="0"/>
              <a:ea typeface="Open Sans" pitchFamily="2" charset="0"/>
              <a:cs typeface="Open Sans" pitchFamily="2" charset="0"/>
            </a:rPr>
            <a:t>declaration-ess@valdelia.org</a:t>
          </a:r>
        </a:p>
        <a:p>
          <a:pPr algn="ctr">
            <a:lnSpc>
              <a:spcPts val="1200"/>
            </a:lnSpc>
            <a:spcAft>
              <a:spcPts val="0"/>
            </a:spcAft>
          </a:pPr>
          <a:endParaRPr lang="en-US" sz="1000" b="1" i="0" baseline="0">
            <a:solidFill>
              <a:srgbClr val="2C2D42"/>
            </a:solidFill>
            <a:effectLst/>
            <a:latin typeface="Open Sans" pitchFamily="2" charset="0"/>
            <a:ea typeface="Open Sans" pitchFamily="2" charset="0"/>
            <a:cs typeface="Open Sans" pitchFamily="2" charset="0"/>
          </a:endParaRPr>
        </a:p>
        <a:p>
          <a:pPr algn="ctr">
            <a:lnSpc>
              <a:spcPts val="1200"/>
            </a:lnSpc>
            <a:spcAft>
              <a:spcPts val="0"/>
            </a:spcAft>
          </a:pPr>
          <a:r>
            <a:rPr lang="en-US" sz="1000" b="1" i="0" baseline="0">
              <a:solidFill>
                <a:srgbClr val="2C2D42"/>
              </a:solidFill>
              <a:effectLst/>
              <a:latin typeface="Open Sans" pitchFamily="2" charset="0"/>
              <a:ea typeface="Open Sans" pitchFamily="2" charset="0"/>
              <a:cs typeface="Open Sans" pitchFamily="2" charset="0"/>
            </a:rPr>
            <a:t>- Une question sur le partenariat, l'éligibilité d'une dépense, le fonctionnement opérationnel : </a:t>
          </a:r>
          <a:r>
            <a:rPr lang="en-US" sz="1000" b="1" i="0" baseline="0">
              <a:solidFill>
                <a:srgbClr val="7C35CB"/>
              </a:solidFill>
              <a:effectLst/>
              <a:latin typeface="Open Sans" pitchFamily="2" charset="0"/>
              <a:ea typeface="Open Sans" pitchFamily="2" charset="0"/>
              <a:cs typeface="Open Sans" pitchFamily="2" charset="0"/>
            </a:rPr>
            <a:t>reemploi@valdelia.org</a:t>
          </a:r>
        </a:p>
        <a:p>
          <a:pPr algn="ctr">
            <a:lnSpc>
              <a:spcPts val="1200"/>
            </a:lnSpc>
            <a:spcAft>
              <a:spcPts val="0"/>
            </a:spcAft>
          </a:pPr>
          <a:endParaRPr lang="en-US" sz="1000" b="1" i="0" baseline="0">
            <a:solidFill>
              <a:srgbClr val="7C35CB"/>
            </a:solidFill>
            <a:effectLst/>
            <a:latin typeface="Open Sans" pitchFamily="2" charset="0"/>
            <a:ea typeface="Open Sans" pitchFamily="2" charset="0"/>
            <a:cs typeface="Open Sans" pitchFamily="2" charset="0"/>
          </a:endParaRPr>
        </a:p>
        <a:p>
          <a:pPr algn="ctr">
            <a:lnSpc>
              <a:spcPts val="1200"/>
            </a:lnSpc>
            <a:spcAft>
              <a:spcPts val="0"/>
            </a:spcAft>
          </a:pPr>
          <a:r>
            <a:rPr lang="en-US" sz="1000" b="1" i="0" baseline="0">
              <a:solidFill>
                <a:srgbClr val="7C35CB"/>
              </a:solidFill>
              <a:effectLst/>
              <a:latin typeface="Open Sans" pitchFamily="2" charset="0"/>
              <a:ea typeface="Open Sans" pitchFamily="2" charset="0"/>
              <a:cs typeface="Open Sans" pitchFamily="2" charset="0"/>
            </a:rPr>
            <a:t>- </a:t>
          </a:r>
          <a:r>
            <a:rPr lang="en-US" sz="1000" b="1" i="0" baseline="0">
              <a:solidFill>
                <a:sysClr val="windowText" lastClr="000000"/>
              </a:solidFill>
              <a:effectLst/>
              <a:latin typeface="Open Sans" pitchFamily="2" charset="0"/>
              <a:ea typeface="Open Sans" pitchFamily="2" charset="0"/>
              <a:cs typeface="Open Sans" pitchFamily="2" charset="0"/>
            </a:rPr>
            <a:t>Une question opérationnelle : rapprochez vous de votre </a:t>
          </a:r>
          <a:r>
            <a:rPr lang="en-US" sz="1000" b="1" i="0" baseline="0">
              <a:solidFill>
                <a:srgbClr val="7C35CB"/>
              </a:solidFill>
              <a:effectLst/>
              <a:latin typeface="Open Sans" pitchFamily="2" charset="0"/>
              <a:ea typeface="Open Sans" pitchFamily="2" charset="0"/>
              <a:cs typeface="Open Sans" pitchFamily="2" charset="0"/>
            </a:rPr>
            <a:t>conseiller technique régional </a:t>
          </a:r>
          <a:r>
            <a:rPr lang="en-US" sz="1000" b="1" i="0" baseline="0">
              <a:solidFill>
                <a:sysClr val="windowText" lastClr="000000"/>
              </a:solidFill>
              <a:effectLst/>
              <a:latin typeface="Open Sans" pitchFamily="2" charset="0"/>
              <a:ea typeface="Open Sans" pitchFamily="2" charset="0"/>
              <a:cs typeface="Open Sans" pitchFamily="2" charset="0"/>
            </a:rPr>
            <a:t>ou de nos équipes au </a:t>
          </a:r>
          <a:r>
            <a:rPr lang="en-US" sz="1000" b="1" i="0" baseline="0">
              <a:solidFill>
                <a:srgbClr val="7C35CB"/>
              </a:solidFill>
              <a:effectLst/>
              <a:latin typeface="Open Sans" pitchFamily="2" charset="0"/>
              <a:ea typeface="Open Sans" pitchFamily="2" charset="0"/>
              <a:cs typeface="Open Sans" pitchFamily="2" charset="0"/>
            </a:rPr>
            <a:t>0800 300 620 (gratuit)</a:t>
          </a:r>
        </a:p>
        <a:p>
          <a:pPr algn="ctr">
            <a:lnSpc>
              <a:spcPts val="1200"/>
            </a:lnSpc>
            <a:spcAft>
              <a:spcPts val="0"/>
            </a:spcAft>
          </a:pPr>
          <a:endParaRPr lang="fr-FR" sz="1000" i="0">
            <a:solidFill>
              <a:srgbClr val="2C2D42"/>
            </a:solidFill>
            <a:effectLst/>
            <a:latin typeface="Open Sans" pitchFamily="2" charset="0"/>
            <a:ea typeface="Open Sans" pitchFamily="2" charset="0"/>
            <a:cs typeface="Open Sans" pitchFamily="2" charset="0"/>
          </a:endParaRPr>
        </a:p>
        <a:p>
          <a:pPr algn="ctr">
            <a:lnSpc>
              <a:spcPts val="1100"/>
            </a:lnSpc>
            <a:spcAft>
              <a:spcPts val="0"/>
            </a:spcAft>
          </a:pPr>
          <a:r>
            <a:rPr lang="en-US" sz="1000" i="0">
              <a:solidFill>
                <a:srgbClr val="2C2D42"/>
              </a:solidFill>
              <a:effectLst/>
              <a:latin typeface="Open Sans" pitchFamily="2" charset="0"/>
              <a:ea typeface="Open Sans" pitchFamily="2" charset="0"/>
              <a:cs typeface="Open Sans" pitchFamily="2" charset="0"/>
            </a:rPr>
            <a:t>Siege : 93</a:t>
          </a:r>
          <a:r>
            <a:rPr lang="en-US" sz="1000" i="0" baseline="0">
              <a:solidFill>
                <a:srgbClr val="2C2D42"/>
              </a:solidFill>
              <a:effectLst/>
              <a:latin typeface="Open Sans" pitchFamily="2" charset="0"/>
              <a:ea typeface="Open Sans" pitchFamily="2" charset="0"/>
              <a:cs typeface="Open Sans" pitchFamily="2" charset="0"/>
            </a:rPr>
            <a:t> rue du Lac</a:t>
          </a:r>
        </a:p>
        <a:p>
          <a:pPr algn="ctr">
            <a:lnSpc>
              <a:spcPts val="1200"/>
            </a:lnSpc>
            <a:spcAft>
              <a:spcPts val="0"/>
            </a:spcAft>
          </a:pPr>
          <a:r>
            <a:rPr lang="fr-FR" sz="1000" i="0">
              <a:solidFill>
                <a:srgbClr val="2C2D42"/>
              </a:solidFill>
              <a:effectLst/>
              <a:latin typeface="Open Sans" pitchFamily="2" charset="0"/>
              <a:ea typeface="Open Sans" pitchFamily="2" charset="0"/>
              <a:cs typeface="Open Sans" pitchFamily="2" charset="0"/>
            </a:rPr>
            <a:t>31670 LABEGE</a:t>
          </a:r>
        </a:p>
        <a:p>
          <a:pPr algn="ctr">
            <a:lnSpc>
              <a:spcPts val="1100"/>
            </a:lnSpc>
            <a:spcAft>
              <a:spcPts val="0"/>
            </a:spcAft>
          </a:pPr>
          <a:r>
            <a:rPr lang="en-US" sz="1000" i="0">
              <a:solidFill>
                <a:srgbClr val="2C2D42"/>
              </a:solidFill>
              <a:effectLst/>
              <a:latin typeface="Open Sans" pitchFamily="2" charset="0"/>
              <a:ea typeface="Open Sans" pitchFamily="2" charset="0"/>
              <a:cs typeface="Open Sans" pitchFamily="2" charset="0"/>
            </a:rPr>
            <a:t>Tel : 0</a:t>
          </a:r>
          <a:r>
            <a:rPr lang="en-US" sz="1000" i="0" baseline="0">
              <a:solidFill>
                <a:srgbClr val="2C2D42"/>
              </a:solidFill>
              <a:effectLst/>
              <a:latin typeface="Open Sans" pitchFamily="2" charset="0"/>
              <a:ea typeface="Open Sans" pitchFamily="2" charset="0"/>
              <a:cs typeface="Open Sans" pitchFamily="2" charset="0"/>
            </a:rPr>
            <a:t> 800 000 620</a:t>
          </a:r>
          <a:endParaRPr lang="fr-FR" sz="1000" i="0">
            <a:solidFill>
              <a:srgbClr val="2C2D42"/>
            </a:solidFill>
            <a:effectLst/>
            <a:latin typeface="Open Sans" pitchFamily="2" charset="0"/>
            <a:ea typeface="Open Sans" pitchFamily="2" charset="0"/>
            <a:cs typeface="Open Sans" pitchFamily="2" charset="0"/>
          </a:endParaRPr>
        </a:p>
        <a:p>
          <a:pPr algn="ctr">
            <a:lnSpc>
              <a:spcPts val="1400"/>
            </a:lnSpc>
            <a:spcAft>
              <a:spcPts val="0"/>
            </a:spcAft>
          </a:pPr>
          <a:r>
            <a:rPr lang="en-US" sz="1000" i="0">
              <a:solidFill>
                <a:srgbClr val="2C2D42"/>
              </a:solidFill>
              <a:effectLst/>
              <a:latin typeface="Open Sans" pitchFamily="2" charset="0"/>
              <a:ea typeface="Open Sans" pitchFamily="2" charset="0"/>
              <a:cs typeface="Open Sans" pitchFamily="2" charset="0"/>
              <a:hlinkClick xmlns:r="http://schemas.openxmlformats.org/officeDocument/2006/relationships" r:id="">
                <a:extLst>
                  <a:ext uri="{A12FA001-AC4F-418D-AE19-62706E023703}">
                    <ahyp:hlinkClr xmlns:ahyp="http://schemas.microsoft.com/office/drawing/2018/hyperlinkcolor" val="tx"/>
                  </a:ext>
                </a:extLst>
              </a:hlinkClick>
            </a:rPr>
            <a:t>www.valdelia.org</a:t>
          </a:r>
          <a:endParaRPr lang="fr-FR" sz="1000" i="0">
            <a:solidFill>
              <a:srgbClr val="2C2D42"/>
            </a:solidFill>
            <a:effectLst/>
            <a:latin typeface="Open Sans" pitchFamily="2" charset="0"/>
            <a:ea typeface="Open Sans" pitchFamily="2" charset="0"/>
            <a:cs typeface="Open Sans" pitchFamily="2" charset="0"/>
          </a:endParaRPr>
        </a:p>
        <a:p>
          <a:pPr marL="0" indent="0">
            <a:lnSpc>
              <a:spcPts val="1000"/>
            </a:lnSpc>
            <a:buFont typeface="Wingdings" panose="05000000000000000000" pitchFamily="2" charset="2"/>
            <a:buNone/>
          </a:pPr>
          <a:endParaRPr lang="fr-FR" sz="1100" b="0" i="0" u="none" strike="noStrike" baseline="0">
            <a:solidFill>
              <a:srgbClr val="2C2D42"/>
            </a:solidFill>
            <a:effectLst/>
            <a:latin typeface="Open Sans" pitchFamily="2" charset="0"/>
            <a:ea typeface="Open Sans" pitchFamily="2" charset="0"/>
            <a:cs typeface="Open Sans" pitchFamily="2" charset="0"/>
          </a:endParaRPr>
        </a:p>
        <a:p>
          <a:pPr marL="0" indent="0">
            <a:buFont typeface="Wingdings" panose="05000000000000000000" pitchFamily="2" charset="2"/>
            <a:buNone/>
          </a:pPr>
          <a:endParaRPr lang="fr-FR" sz="1100" b="0" i="0" u="none" strike="noStrike" baseline="0">
            <a:solidFill>
              <a:srgbClr val="2C2D42"/>
            </a:solidFill>
            <a:effectLst/>
            <a:latin typeface="Open Sans" pitchFamily="2" charset="0"/>
            <a:ea typeface="Open Sans" pitchFamily="2" charset="0"/>
            <a:cs typeface="Open Sans" pitchFamily="2" charset="0"/>
          </a:endParaRPr>
        </a:p>
        <a:p>
          <a:pPr marL="0" indent="0">
            <a:lnSpc>
              <a:spcPts val="900"/>
            </a:lnSpc>
            <a:buFont typeface="Wingdings" panose="05000000000000000000" pitchFamily="2" charset="2"/>
            <a:buNone/>
          </a:pPr>
          <a:endParaRPr lang="fr-FR" sz="1100" b="0" i="0" u="none" strike="noStrike" baseline="0">
            <a:solidFill>
              <a:srgbClr val="2C2D42"/>
            </a:solidFill>
            <a:effectLst/>
            <a:latin typeface="Open Sans" pitchFamily="2" charset="0"/>
            <a:ea typeface="Open Sans" pitchFamily="2" charset="0"/>
            <a:cs typeface="Open Sans" pitchFamily="2" charset="0"/>
          </a:endParaRPr>
        </a:p>
        <a:p>
          <a:pPr marL="0" indent="0">
            <a:lnSpc>
              <a:spcPts val="900"/>
            </a:lnSpc>
            <a:buFont typeface="Wingdings" panose="05000000000000000000" pitchFamily="2" charset="2"/>
            <a:buNone/>
          </a:pPr>
          <a:endParaRPr lang="fr-FR" sz="1100" b="0" i="0" u="none" strike="noStrike" baseline="0">
            <a:solidFill>
              <a:srgbClr val="2C2D42"/>
            </a:solidFill>
            <a:effectLst/>
            <a:latin typeface="Open Sans" pitchFamily="2" charset="0"/>
            <a:ea typeface="Open Sans" pitchFamily="2" charset="0"/>
            <a:cs typeface="Open Sans" pitchFamily="2" charset="0"/>
          </a:endParaRPr>
        </a:p>
        <a:p>
          <a:pPr marL="0" indent="0">
            <a:buFont typeface="Wingdings" panose="05000000000000000000" pitchFamily="2" charset="2"/>
            <a:buNone/>
          </a:pPr>
          <a:endParaRPr lang="fr-FR" sz="1100" b="0" i="0" u="none" strike="noStrike" baseline="0">
            <a:solidFill>
              <a:srgbClr val="2C2D42"/>
            </a:solidFill>
            <a:effectLst/>
            <a:latin typeface="Open Sans" pitchFamily="2" charset="0"/>
            <a:ea typeface="Open Sans" pitchFamily="2" charset="0"/>
            <a:cs typeface="Open Sans" pitchFamily="2" charset="0"/>
          </a:endParaRPr>
        </a:p>
        <a:p>
          <a:pPr marL="0" indent="0">
            <a:lnSpc>
              <a:spcPts val="900"/>
            </a:lnSpc>
            <a:buFont typeface="Wingdings" panose="05000000000000000000" pitchFamily="2" charset="2"/>
            <a:buNone/>
          </a:pPr>
          <a:endParaRPr lang="fr-FR" sz="1100" b="0" i="0" u="none" strike="noStrike" baseline="0">
            <a:solidFill>
              <a:srgbClr val="2C2D42"/>
            </a:solidFill>
            <a:effectLst/>
            <a:latin typeface="Open Sans" pitchFamily="2" charset="0"/>
            <a:ea typeface="Open Sans" pitchFamily="2" charset="0"/>
            <a:cs typeface="Open Sans" pitchFamily="2" charset="0"/>
          </a:endParaRPr>
        </a:p>
        <a:p>
          <a:pPr marL="0" indent="0">
            <a:lnSpc>
              <a:spcPts val="900"/>
            </a:lnSpc>
            <a:buFont typeface="Wingdings" panose="05000000000000000000" pitchFamily="2" charset="2"/>
            <a:buNone/>
          </a:pPr>
          <a:endParaRPr lang="fr-FR" sz="1100" b="1" i="0" u="none" strike="noStrike" baseline="0">
            <a:solidFill>
              <a:srgbClr val="2C2D42"/>
            </a:solidFill>
            <a:effectLst/>
            <a:latin typeface="Open Sans" pitchFamily="2" charset="0"/>
            <a:ea typeface="Open Sans" pitchFamily="2" charset="0"/>
            <a:cs typeface="Open Sans" pitchFamily="2" charset="0"/>
          </a:endParaRPr>
        </a:p>
        <a:p>
          <a:pPr>
            <a:lnSpc>
              <a:spcPts val="1000"/>
            </a:lnSpc>
          </a:pPr>
          <a:endParaRPr lang="fr-FR" sz="1100" b="0" i="0" u="none" strike="noStrike" baseline="0">
            <a:solidFill>
              <a:srgbClr val="2C2D42"/>
            </a:solidFill>
            <a:effectLst/>
            <a:latin typeface="Open Sans" pitchFamily="2" charset="0"/>
            <a:ea typeface="Open Sans" pitchFamily="2" charset="0"/>
            <a:cs typeface="Open Sans" pitchFamily="2" charset="0"/>
          </a:endParaRPr>
        </a:p>
        <a:p>
          <a:pPr>
            <a:lnSpc>
              <a:spcPts val="800"/>
            </a:lnSpc>
          </a:pPr>
          <a:endParaRPr lang="fr-FR" sz="1100">
            <a:solidFill>
              <a:srgbClr val="2C2D42"/>
            </a:solidFill>
            <a:latin typeface="Open Sans" pitchFamily="2" charset="0"/>
            <a:ea typeface="Open Sans" pitchFamily="2" charset="0"/>
            <a:cs typeface="Open Sans" pitchFamily="2" charset="0"/>
          </a:endParaRPr>
        </a:p>
      </xdr:txBody>
    </xdr:sp>
    <xdr:clientData/>
  </xdr:twoCellAnchor>
  <xdr:twoCellAnchor>
    <xdr:from>
      <xdr:col>0</xdr:col>
      <xdr:colOff>254000</xdr:colOff>
      <xdr:row>7</xdr:row>
      <xdr:rowOff>158751</xdr:rowOff>
    </xdr:from>
    <xdr:to>
      <xdr:col>14</xdr:col>
      <xdr:colOff>247650</xdr:colOff>
      <xdr:row>14</xdr:row>
      <xdr:rowOff>50800</xdr:rowOff>
    </xdr:to>
    <xdr:sp macro="" textlink="">
      <xdr:nvSpPr>
        <xdr:cNvPr id="3" name="Rectangle 2">
          <a:extLst>
            <a:ext uri="{FF2B5EF4-FFF2-40B4-BE49-F238E27FC236}">
              <a16:creationId xmlns:a16="http://schemas.microsoft.com/office/drawing/2014/main" id="{68BAAE40-C6A7-476E-8E7F-D0AE180AEB28}"/>
            </a:ext>
          </a:extLst>
        </xdr:cNvPr>
        <xdr:cNvSpPr/>
      </xdr:nvSpPr>
      <xdr:spPr>
        <a:xfrm>
          <a:off x="254000" y="2260601"/>
          <a:ext cx="12598400" cy="1181099"/>
        </a:xfrm>
        <a:prstGeom prst="rect">
          <a:avLst/>
        </a:prstGeom>
        <a:solidFill>
          <a:srgbClr val="EDE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fr-FR" sz="1000" b="0">
              <a:solidFill>
                <a:srgbClr val="2C2D42"/>
              </a:solidFill>
              <a:latin typeface="Open Sans" pitchFamily="2" charset="0"/>
              <a:ea typeface="Open Sans" pitchFamily="2" charset="0"/>
              <a:cs typeface="Open Sans" pitchFamily="2" charset="0"/>
            </a:rPr>
            <a:t>Afin d’éviter toute double déclaration, les ventes ou dons entre partenaires ESS Valdelia conventionnés ne seront pas éligibles aux soutiens dans le cadre de ce partenariat. </a:t>
          </a:r>
        </a:p>
        <a:p>
          <a:pPr marL="0" indent="0" algn="ctr"/>
          <a:r>
            <a:rPr lang="fr-FR" sz="1000" b="0">
              <a:solidFill>
                <a:srgbClr val="2C2D42"/>
              </a:solidFill>
              <a:latin typeface="Open Sans" pitchFamily="2" charset="0"/>
              <a:ea typeface="Open Sans" pitchFamily="2" charset="0"/>
              <a:cs typeface="Open Sans" pitchFamily="2" charset="0"/>
            </a:rPr>
            <a:t>C’est à la structure partenaire Valdelia qui bénéficie de ce don ou qui achète ce mobilier de déclarer à Valdelia les tonnages une fois les mêmes mobiliers redonnés, revendus ou utilisés en interne. </a:t>
          </a:r>
        </a:p>
        <a:p>
          <a:pPr marL="0" indent="0" algn="ctr"/>
          <a:r>
            <a:rPr lang="fr-FR" sz="1000" b="0">
              <a:solidFill>
                <a:srgbClr val="2C2D42"/>
              </a:solidFill>
              <a:latin typeface="Open Sans" pitchFamily="2" charset="0"/>
              <a:ea typeface="Open Sans" pitchFamily="2" charset="0"/>
              <a:cs typeface="Open Sans" pitchFamily="2" charset="0"/>
            </a:rPr>
            <a:t>La cartographie des partenaires Valdelia conventionnés est mise à jour chaque trimestre sur valdelia.org.</a:t>
          </a:r>
        </a:p>
        <a:p>
          <a:pPr marL="0" indent="0" algn="ctr"/>
          <a:endParaRPr lang="fr-FR" sz="1000" b="1">
            <a:solidFill>
              <a:srgbClr val="2C2D42"/>
            </a:solidFill>
            <a:latin typeface="Open Sans" pitchFamily="2" charset="0"/>
            <a:ea typeface="Open Sans" pitchFamily="2" charset="0"/>
            <a:cs typeface="Open Sans" pitchFamily="2" charset="0"/>
          </a:endParaRPr>
        </a:p>
        <a:p>
          <a:pPr marL="0" indent="0" algn="ctr"/>
          <a:r>
            <a:rPr lang="fr-FR" sz="1000" b="1">
              <a:solidFill>
                <a:srgbClr val="2C2D42"/>
              </a:solidFill>
              <a:latin typeface="Open Sans" pitchFamily="2" charset="0"/>
              <a:ea typeface="Open Sans" pitchFamily="2" charset="0"/>
              <a:cs typeface="Open Sans" pitchFamily="2" charset="0"/>
            </a:rPr>
            <a:t>L'ensemble de vos justificatifs des entrées (collectes, prélèvements, apports) doivent être obligatoirement joints à cette présente déclaration pour être validée par Valdelia</a:t>
          </a:r>
          <a:r>
            <a:rPr lang="fr-FR" sz="1000" b="1" baseline="0">
              <a:solidFill>
                <a:srgbClr val="2C2D42"/>
              </a:solidFill>
              <a:latin typeface="Open Sans" pitchFamily="2" charset="0"/>
              <a:ea typeface="Open Sans" pitchFamily="2" charset="0"/>
              <a:cs typeface="Open Sans" pitchFamily="2" charset="0"/>
            </a:rPr>
            <a:t> en dehors d'un accord spécifique sur la mise en place d'un audit annuel.</a:t>
          </a:r>
          <a:endParaRPr lang="fr-FR" sz="1000" b="1">
            <a:solidFill>
              <a:srgbClr val="2C2D42"/>
            </a:solidFill>
            <a:latin typeface="Open Sans" pitchFamily="2" charset="0"/>
            <a:ea typeface="Open Sans" pitchFamily="2" charset="0"/>
            <a:cs typeface="Open Sans" pitchFamily="2" charset="0"/>
          </a:endParaRPr>
        </a:p>
        <a:p>
          <a:pPr algn="ctr"/>
          <a:endParaRPr lang="fr-FR" sz="1050" b="1">
            <a:solidFill>
              <a:srgbClr val="FF0000"/>
            </a:solidFill>
          </a:endParaRPr>
        </a:p>
      </xdr:txBody>
    </xdr:sp>
    <xdr:clientData/>
  </xdr:twoCellAnchor>
  <xdr:twoCellAnchor editAs="oneCell">
    <xdr:from>
      <xdr:col>7</xdr:col>
      <xdr:colOff>402743</xdr:colOff>
      <xdr:row>139</xdr:row>
      <xdr:rowOff>44450</xdr:rowOff>
    </xdr:from>
    <xdr:to>
      <xdr:col>8</xdr:col>
      <xdr:colOff>587857</xdr:colOff>
      <xdr:row>142</xdr:row>
      <xdr:rowOff>152400</xdr:rowOff>
    </xdr:to>
    <xdr:pic>
      <xdr:nvPicPr>
        <xdr:cNvPr id="4657" name="Image 3">
          <a:extLst>
            <a:ext uri="{FF2B5EF4-FFF2-40B4-BE49-F238E27FC236}">
              <a16:creationId xmlns:a16="http://schemas.microsoft.com/office/drawing/2014/main" id="{6B48483A-5759-48E1-90F1-584F035DD3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003443" y="31610300"/>
          <a:ext cx="1032839" cy="65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1</xdr:row>
      <xdr:rowOff>66675</xdr:rowOff>
    </xdr:from>
    <xdr:to>
      <xdr:col>2</xdr:col>
      <xdr:colOff>267450</xdr:colOff>
      <xdr:row>2</xdr:row>
      <xdr:rowOff>20142</xdr:rowOff>
    </xdr:to>
    <xdr:pic>
      <xdr:nvPicPr>
        <xdr:cNvPr id="2" name="Image 5">
          <a:extLst>
            <a:ext uri="{FF2B5EF4-FFF2-40B4-BE49-F238E27FC236}">
              <a16:creationId xmlns:a16="http://schemas.microsoft.com/office/drawing/2014/main" id="{15980F5B-AB4A-40AD-B23D-BD4BF460496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342900" y="247650"/>
          <a:ext cx="1524750" cy="934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373123</xdr:colOff>
      <xdr:row>1</xdr:row>
      <xdr:rowOff>89999</xdr:rowOff>
    </xdr:from>
    <xdr:to>
      <xdr:col>1</xdr:col>
      <xdr:colOff>1454974</xdr:colOff>
      <xdr:row>4</xdr:row>
      <xdr:rowOff>2207</xdr:rowOff>
    </xdr:to>
    <xdr:pic>
      <xdr:nvPicPr>
        <xdr:cNvPr id="2" name="Image 3">
          <a:extLst>
            <a:ext uri="{FF2B5EF4-FFF2-40B4-BE49-F238E27FC236}">
              <a16:creationId xmlns:a16="http://schemas.microsoft.com/office/drawing/2014/main" id="{B6AD2868-52BB-41DE-A9E5-61408C8919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73123" y="266388"/>
          <a:ext cx="2158294" cy="448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5</xdr:row>
      <xdr:rowOff>69849</xdr:rowOff>
    </xdr:from>
    <xdr:to>
      <xdr:col>3</xdr:col>
      <xdr:colOff>764352</xdr:colOff>
      <xdr:row>10</xdr:row>
      <xdr:rowOff>85724</xdr:rowOff>
    </xdr:to>
    <xdr:sp macro="" textlink="" fLocksText="0">
      <xdr:nvSpPr>
        <xdr:cNvPr id="3" name="Rectangle : avec coin rogné 2">
          <a:extLst>
            <a:ext uri="{FF2B5EF4-FFF2-40B4-BE49-F238E27FC236}">
              <a16:creationId xmlns:a16="http://schemas.microsoft.com/office/drawing/2014/main" id="{9C73F42C-1D46-4545-94DF-A6C14CC77897}"/>
            </a:ext>
          </a:extLst>
        </xdr:cNvPr>
        <xdr:cNvSpPr/>
      </xdr:nvSpPr>
      <xdr:spPr>
        <a:xfrm>
          <a:off x="352425" y="787164"/>
          <a:ext cx="4598223" cy="897819"/>
        </a:xfrm>
        <a:prstGeom prst="snip1Rect">
          <a:avLst>
            <a:gd name="adj" fmla="val 0"/>
          </a:avLst>
        </a:prstGeom>
        <a:solidFill>
          <a:srgbClr val="EDE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fr-FR" sz="1100" b="1" i="0" baseline="0">
              <a:solidFill>
                <a:schemeClr val="tx1">
                  <a:lumMod val="75000"/>
                  <a:lumOff val="25000"/>
                </a:schemeClr>
              </a:solidFill>
              <a:effectLst/>
              <a:latin typeface="Open Sans" pitchFamily="2" charset="0"/>
              <a:ea typeface="Open Sans" pitchFamily="2" charset="0"/>
              <a:cs typeface="Open Sans" pitchFamily="2" charset="0"/>
            </a:rPr>
            <a:t>Nom de l'ESS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rtl="0"/>
          <a:r>
            <a:rPr lang="fr-FR" sz="1100" b="1" i="0" baseline="0">
              <a:solidFill>
                <a:schemeClr val="tx1">
                  <a:lumMod val="75000"/>
                  <a:lumOff val="25000"/>
                </a:schemeClr>
              </a:solidFill>
              <a:effectLst/>
              <a:latin typeface="Open Sans" pitchFamily="2" charset="0"/>
              <a:ea typeface="Open Sans" pitchFamily="2" charset="0"/>
              <a:cs typeface="Open Sans" pitchFamily="2" charset="0"/>
            </a:rPr>
            <a:t>Adresse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rtl="0">
            <a:lnSpc>
              <a:spcPts val="1200"/>
            </a:lnSpc>
          </a:pPr>
          <a:r>
            <a:rPr lang="fr-FR" sz="1100" b="1" i="0" baseline="0">
              <a:solidFill>
                <a:schemeClr val="tx1">
                  <a:lumMod val="75000"/>
                  <a:lumOff val="25000"/>
                </a:schemeClr>
              </a:solidFill>
              <a:effectLst/>
              <a:latin typeface="Open Sans" pitchFamily="2" charset="0"/>
              <a:ea typeface="Open Sans" pitchFamily="2" charset="0"/>
              <a:cs typeface="Open Sans" pitchFamily="2" charset="0"/>
            </a:rPr>
            <a:t>CP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rtl="0"/>
          <a:r>
            <a:rPr lang="fr-FR" sz="1100" b="1" i="0" baseline="0">
              <a:solidFill>
                <a:schemeClr val="tx1">
                  <a:lumMod val="75000"/>
                  <a:lumOff val="25000"/>
                </a:schemeClr>
              </a:solidFill>
              <a:effectLst/>
              <a:latin typeface="Open Sans" pitchFamily="2" charset="0"/>
              <a:ea typeface="Open Sans" pitchFamily="2" charset="0"/>
              <a:cs typeface="Open Sans" pitchFamily="2" charset="0"/>
            </a:rPr>
            <a:t>Contact ESS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algn="l">
            <a:lnSpc>
              <a:spcPts val="1100"/>
            </a:lnSpc>
          </a:pPr>
          <a:endParaRPr lang="fr-FR" sz="1100">
            <a:latin typeface="Open Sans" pitchFamily="2" charset="0"/>
            <a:ea typeface="Open Sans" pitchFamily="2" charset="0"/>
            <a:cs typeface="Open Sans" pitchFamily="2" charset="0"/>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278433</xdr:colOff>
      <xdr:row>1</xdr:row>
      <xdr:rowOff>0</xdr:rowOff>
    </xdr:from>
    <xdr:to>
      <xdr:col>0</xdr:col>
      <xdr:colOff>2398627</xdr:colOff>
      <xdr:row>3</xdr:row>
      <xdr:rowOff>38433</xdr:rowOff>
    </xdr:to>
    <xdr:pic>
      <xdr:nvPicPr>
        <xdr:cNvPr id="4" name="Image 3">
          <a:extLst>
            <a:ext uri="{FF2B5EF4-FFF2-40B4-BE49-F238E27FC236}">
              <a16:creationId xmlns:a16="http://schemas.microsoft.com/office/drawing/2014/main" id="{A6401CE3-F3BA-48C5-AF3B-4CA277FC82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78433" y="179294"/>
          <a:ext cx="2151944" cy="448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257735</xdr:colOff>
      <xdr:row>5</xdr:row>
      <xdr:rowOff>10432</xdr:rowOff>
    </xdr:from>
    <xdr:to>
      <xdr:col>2</xdr:col>
      <xdr:colOff>1049133</xdr:colOff>
      <xdr:row>10</xdr:row>
      <xdr:rowOff>27654</xdr:rowOff>
    </xdr:to>
    <xdr:sp macro="" textlink="" fLocksText="0">
      <xdr:nvSpPr>
        <xdr:cNvPr id="5" name="Rectangle : avec coin rogné 4">
          <a:extLst>
            <a:ext uri="{FF2B5EF4-FFF2-40B4-BE49-F238E27FC236}">
              <a16:creationId xmlns:a16="http://schemas.microsoft.com/office/drawing/2014/main" id="{199C0C9B-F29A-4874-A8FD-8959D3B87334}"/>
            </a:ext>
          </a:extLst>
        </xdr:cNvPr>
        <xdr:cNvSpPr/>
      </xdr:nvSpPr>
      <xdr:spPr>
        <a:xfrm>
          <a:off x="257735" y="918108"/>
          <a:ext cx="4601398" cy="913693"/>
        </a:xfrm>
        <a:prstGeom prst="snip1Rect">
          <a:avLst>
            <a:gd name="adj" fmla="val 0"/>
          </a:avLst>
        </a:prstGeom>
        <a:solidFill>
          <a:srgbClr val="EDE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fr-FR" sz="1100" b="1" i="0" baseline="0">
              <a:solidFill>
                <a:schemeClr val="tx1">
                  <a:lumMod val="75000"/>
                  <a:lumOff val="25000"/>
                </a:schemeClr>
              </a:solidFill>
              <a:effectLst/>
              <a:latin typeface="Open Sans" pitchFamily="2" charset="0"/>
              <a:ea typeface="Open Sans" pitchFamily="2" charset="0"/>
              <a:cs typeface="Open Sans" pitchFamily="2" charset="0"/>
            </a:rPr>
            <a:t>Nom de l'ESS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rtl="0"/>
          <a:r>
            <a:rPr lang="fr-FR" sz="1100" b="1" i="0" baseline="0">
              <a:solidFill>
                <a:schemeClr val="tx1">
                  <a:lumMod val="75000"/>
                  <a:lumOff val="25000"/>
                </a:schemeClr>
              </a:solidFill>
              <a:effectLst/>
              <a:latin typeface="Open Sans" pitchFamily="2" charset="0"/>
              <a:ea typeface="Open Sans" pitchFamily="2" charset="0"/>
              <a:cs typeface="Open Sans" pitchFamily="2" charset="0"/>
            </a:rPr>
            <a:t>Adresse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rtl="0">
            <a:lnSpc>
              <a:spcPts val="1200"/>
            </a:lnSpc>
          </a:pPr>
          <a:r>
            <a:rPr lang="fr-FR" sz="1100" b="1" i="0" baseline="0">
              <a:solidFill>
                <a:schemeClr val="tx1">
                  <a:lumMod val="75000"/>
                  <a:lumOff val="25000"/>
                </a:schemeClr>
              </a:solidFill>
              <a:effectLst/>
              <a:latin typeface="Open Sans" pitchFamily="2" charset="0"/>
              <a:ea typeface="Open Sans" pitchFamily="2" charset="0"/>
              <a:cs typeface="Open Sans" pitchFamily="2" charset="0"/>
            </a:rPr>
            <a:t>CP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rtl="0"/>
          <a:r>
            <a:rPr lang="fr-FR" sz="1100" b="1" i="0" baseline="0">
              <a:solidFill>
                <a:schemeClr val="tx1">
                  <a:lumMod val="75000"/>
                  <a:lumOff val="25000"/>
                </a:schemeClr>
              </a:solidFill>
              <a:effectLst/>
              <a:latin typeface="Open Sans" pitchFamily="2" charset="0"/>
              <a:ea typeface="Open Sans" pitchFamily="2" charset="0"/>
              <a:cs typeface="Open Sans" pitchFamily="2" charset="0"/>
            </a:rPr>
            <a:t>Contact ESS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algn="l">
            <a:lnSpc>
              <a:spcPts val="1100"/>
            </a:lnSpc>
          </a:pPr>
          <a:endParaRPr lang="fr-FR" sz="1100">
            <a:latin typeface="Open Sans" pitchFamily="2" charset="0"/>
            <a:ea typeface="Open Sans" pitchFamily="2" charset="0"/>
            <a:cs typeface="Open Sans" pitchFamily="2" charset="0"/>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279928</xdr:colOff>
      <xdr:row>0</xdr:row>
      <xdr:rowOff>230468</xdr:rowOff>
    </xdr:from>
    <xdr:to>
      <xdr:col>0</xdr:col>
      <xdr:colOff>2419172</xdr:colOff>
      <xdr:row>3</xdr:row>
      <xdr:rowOff>1641</xdr:rowOff>
    </xdr:to>
    <xdr:pic>
      <xdr:nvPicPr>
        <xdr:cNvPr id="6" name="Image 5">
          <a:extLst>
            <a:ext uri="{FF2B5EF4-FFF2-40B4-BE49-F238E27FC236}">
              <a16:creationId xmlns:a16="http://schemas.microsoft.com/office/drawing/2014/main" id="{9DBB41E8-8041-4505-B151-06067FAE9C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79928" y="230468"/>
          <a:ext cx="2139244" cy="43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249705</xdr:colOff>
      <xdr:row>5</xdr:row>
      <xdr:rowOff>45732</xdr:rowOff>
    </xdr:from>
    <xdr:to>
      <xdr:col>3</xdr:col>
      <xdr:colOff>184600</xdr:colOff>
      <xdr:row>10</xdr:row>
      <xdr:rowOff>181362</xdr:rowOff>
    </xdr:to>
    <xdr:sp macro="" textlink="" fLocksText="0">
      <xdr:nvSpPr>
        <xdr:cNvPr id="7" name="Rectangle : avec coin rogné 6">
          <a:extLst>
            <a:ext uri="{FF2B5EF4-FFF2-40B4-BE49-F238E27FC236}">
              <a16:creationId xmlns:a16="http://schemas.microsoft.com/office/drawing/2014/main" id="{68C5AAAA-656A-4ED1-B99E-9E1BAD694188}"/>
            </a:ext>
          </a:extLst>
        </xdr:cNvPr>
        <xdr:cNvSpPr/>
      </xdr:nvSpPr>
      <xdr:spPr>
        <a:xfrm>
          <a:off x="249705" y="1110291"/>
          <a:ext cx="4607748" cy="1144159"/>
        </a:xfrm>
        <a:prstGeom prst="snip1Rect">
          <a:avLst>
            <a:gd name="adj" fmla="val 0"/>
          </a:avLst>
        </a:prstGeom>
        <a:solidFill>
          <a:srgbClr val="EDE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fr-FR" sz="1100" b="1" i="0" baseline="0">
              <a:solidFill>
                <a:schemeClr val="tx1">
                  <a:lumMod val="75000"/>
                  <a:lumOff val="25000"/>
                </a:schemeClr>
              </a:solidFill>
              <a:effectLst/>
              <a:latin typeface="Open Sans" pitchFamily="2" charset="0"/>
              <a:ea typeface="Open Sans" pitchFamily="2" charset="0"/>
              <a:cs typeface="Open Sans" pitchFamily="2" charset="0"/>
            </a:rPr>
            <a:t>Nom de l'ESS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rtl="0"/>
          <a:r>
            <a:rPr lang="fr-FR" sz="1100" b="1" i="0" baseline="0">
              <a:solidFill>
                <a:schemeClr val="tx1">
                  <a:lumMod val="75000"/>
                  <a:lumOff val="25000"/>
                </a:schemeClr>
              </a:solidFill>
              <a:effectLst/>
              <a:latin typeface="Open Sans" pitchFamily="2" charset="0"/>
              <a:ea typeface="Open Sans" pitchFamily="2" charset="0"/>
              <a:cs typeface="Open Sans" pitchFamily="2" charset="0"/>
            </a:rPr>
            <a:t>Adresse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rtl="0">
            <a:lnSpc>
              <a:spcPts val="1200"/>
            </a:lnSpc>
          </a:pPr>
          <a:r>
            <a:rPr lang="fr-FR" sz="1100" b="1" i="0" baseline="0">
              <a:solidFill>
                <a:schemeClr val="tx1">
                  <a:lumMod val="75000"/>
                  <a:lumOff val="25000"/>
                </a:schemeClr>
              </a:solidFill>
              <a:effectLst/>
              <a:latin typeface="Open Sans" pitchFamily="2" charset="0"/>
              <a:ea typeface="Open Sans" pitchFamily="2" charset="0"/>
              <a:cs typeface="Open Sans" pitchFamily="2" charset="0"/>
            </a:rPr>
            <a:t>CP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rtl="0"/>
          <a:r>
            <a:rPr lang="fr-FR" sz="1100" b="1" i="0" baseline="0">
              <a:solidFill>
                <a:schemeClr val="tx1">
                  <a:lumMod val="75000"/>
                  <a:lumOff val="25000"/>
                </a:schemeClr>
              </a:solidFill>
              <a:effectLst/>
              <a:latin typeface="Open Sans" pitchFamily="2" charset="0"/>
              <a:ea typeface="Open Sans" pitchFamily="2" charset="0"/>
              <a:cs typeface="Open Sans" pitchFamily="2" charset="0"/>
            </a:rPr>
            <a:t>Contact ESS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algn="l">
            <a:lnSpc>
              <a:spcPts val="1100"/>
            </a:lnSpc>
          </a:pPr>
          <a:endParaRPr lang="fr-FR" sz="1100">
            <a:latin typeface="Open Sans" pitchFamily="2" charset="0"/>
            <a:ea typeface="Open Sans" pitchFamily="2" charset="0"/>
            <a:cs typeface="Open Sans" pitchFamily="2" charset="0"/>
          </a:endParaRPr>
        </a:p>
      </xdr:txBody>
    </xdr:sp>
    <xdr:clientData fLock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279928</xdr:colOff>
      <xdr:row>0</xdr:row>
      <xdr:rowOff>230468</xdr:rowOff>
    </xdr:from>
    <xdr:to>
      <xdr:col>0</xdr:col>
      <xdr:colOff>2419172</xdr:colOff>
      <xdr:row>2</xdr:row>
      <xdr:rowOff>180936</xdr:rowOff>
    </xdr:to>
    <xdr:pic>
      <xdr:nvPicPr>
        <xdr:cNvPr id="2" name="Image 1">
          <a:extLst>
            <a:ext uri="{FF2B5EF4-FFF2-40B4-BE49-F238E27FC236}">
              <a16:creationId xmlns:a16="http://schemas.microsoft.com/office/drawing/2014/main" id="{D4C20D21-BD98-47E5-B011-6FEF5C223A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79928" y="230468"/>
          <a:ext cx="2139244" cy="406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249705</xdr:colOff>
      <xdr:row>4</xdr:row>
      <xdr:rowOff>45732</xdr:rowOff>
    </xdr:from>
    <xdr:to>
      <xdr:col>2</xdr:col>
      <xdr:colOff>0</xdr:colOff>
      <xdr:row>9</xdr:row>
      <xdr:rowOff>181362</xdr:rowOff>
    </xdr:to>
    <xdr:sp macro="" textlink="" fLocksText="0">
      <xdr:nvSpPr>
        <xdr:cNvPr id="3" name="Rectangle : avec coin rogné 2">
          <a:extLst>
            <a:ext uri="{FF2B5EF4-FFF2-40B4-BE49-F238E27FC236}">
              <a16:creationId xmlns:a16="http://schemas.microsoft.com/office/drawing/2014/main" id="{E82C41D1-E456-4A69-AE8D-C02E6794F94C}"/>
            </a:ext>
          </a:extLst>
        </xdr:cNvPr>
        <xdr:cNvSpPr/>
      </xdr:nvSpPr>
      <xdr:spPr>
        <a:xfrm>
          <a:off x="249705" y="1061732"/>
          <a:ext cx="4614845" cy="1088130"/>
        </a:xfrm>
        <a:prstGeom prst="snip1Rect">
          <a:avLst>
            <a:gd name="adj" fmla="val 0"/>
          </a:avLst>
        </a:prstGeom>
        <a:solidFill>
          <a:srgbClr val="EDE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fr-FR" sz="1100" b="1" i="0" baseline="0">
              <a:solidFill>
                <a:schemeClr val="tx1">
                  <a:lumMod val="75000"/>
                  <a:lumOff val="25000"/>
                </a:schemeClr>
              </a:solidFill>
              <a:effectLst/>
              <a:latin typeface="Open Sans" pitchFamily="2" charset="0"/>
              <a:ea typeface="Open Sans" pitchFamily="2" charset="0"/>
              <a:cs typeface="Open Sans" pitchFamily="2" charset="0"/>
            </a:rPr>
            <a:t>Nom de l'ESS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rtl="0"/>
          <a:r>
            <a:rPr lang="fr-FR" sz="1100" b="1" i="0" baseline="0">
              <a:solidFill>
                <a:schemeClr val="tx1">
                  <a:lumMod val="75000"/>
                  <a:lumOff val="25000"/>
                </a:schemeClr>
              </a:solidFill>
              <a:effectLst/>
              <a:latin typeface="Open Sans" pitchFamily="2" charset="0"/>
              <a:ea typeface="Open Sans" pitchFamily="2" charset="0"/>
              <a:cs typeface="Open Sans" pitchFamily="2" charset="0"/>
            </a:rPr>
            <a:t>Adresse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rtl="0">
            <a:lnSpc>
              <a:spcPts val="1200"/>
            </a:lnSpc>
          </a:pPr>
          <a:r>
            <a:rPr lang="fr-FR" sz="1100" b="1" i="0" baseline="0">
              <a:solidFill>
                <a:schemeClr val="tx1">
                  <a:lumMod val="75000"/>
                  <a:lumOff val="25000"/>
                </a:schemeClr>
              </a:solidFill>
              <a:effectLst/>
              <a:latin typeface="Open Sans" pitchFamily="2" charset="0"/>
              <a:ea typeface="Open Sans" pitchFamily="2" charset="0"/>
              <a:cs typeface="Open Sans" pitchFamily="2" charset="0"/>
            </a:rPr>
            <a:t>CP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rtl="0"/>
          <a:r>
            <a:rPr lang="fr-FR" sz="1100" b="1" i="0" baseline="0">
              <a:solidFill>
                <a:schemeClr val="tx1">
                  <a:lumMod val="75000"/>
                  <a:lumOff val="25000"/>
                </a:schemeClr>
              </a:solidFill>
              <a:effectLst/>
              <a:latin typeface="Open Sans" pitchFamily="2" charset="0"/>
              <a:ea typeface="Open Sans" pitchFamily="2" charset="0"/>
              <a:cs typeface="Open Sans" pitchFamily="2" charset="0"/>
            </a:rPr>
            <a:t>Contact ESS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algn="l">
            <a:lnSpc>
              <a:spcPts val="1100"/>
            </a:lnSpc>
          </a:pPr>
          <a:endParaRPr lang="fr-FR" sz="1100">
            <a:latin typeface="Open Sans" pitchFamily="2" charset="0"/>
            <a:ea typeface="Open Sans" pitchFamily="2" charset="0"/>
            <a:cs typeface="Open Sans" pitchFamily="2" charset="0"/>
          </a:endParaRPr>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editAs="oneCell">
    <xdr:from>
      <xdr:col>0</xdr:col>
      <xdr:colOff>243134</xdr:colOff>
      <xdr:row>0</xdr:row>
      <xdr:rowOff>168088</xdr:rowOff>
    </xdr:from>
    <xdr:to>
      <xdr:col>0</xdr:col>
      <xdr:colOff>2388728</xdr:colOff>
      <xdr:row>2</xdr:row>
      <xdr:rowOff>160204</xdr:rowOff>
    </xdr:to>
    <xdr:pic>
      <xdr:nvPicPr>
        <xdr:cNvPr id="6" name="Image 5">
          <a:extLst>
            <a:ext uri="{FF2B5EF4-FFF2-40B4-BE49-F238E27FC236}">
              <a16:creationId xmlns:a16="http://schemas.microsoft.com/office/drawing/2014/main" id="{4D91F713-5750-450F-B229-AFD266383E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43134" y="168088"/>
          <a:ext cx="2142419" cy="43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212911</xdr:colOff>
      <xdr:row>4</xdr:row>
      <xdr:rowOff>106617</xdr:rowOff>
    </xdr:from>
    <xdr:to>
      <xdr:col>2</xdr:col>
      <xdr:colOff>1138780</xdr:colOff>
      <xdr:row>11</xdr:row>
      <xdr:rowOff>3748</xdr:rowOff>
    </xdr:to>
    <xdr:sp macro="" textlink="" fLocksText="0">
      <xdr:nvSpPr>
        <xdr:cNvPr id="7" name="Rectangle : avec coin rogné 6">
          <a:extLst>
            <a:ext uri="{FF2B5EF4-FFF2-40B4-BE49-F238E27FC236}">
              <a16:creationId xmlns:a16="http://schemas.microsoft.com/office/drawing/2014/main" id="{119F14B6-E3A6-44F5-8873-76990FD17A01}"/>
            </a:ext>
          </a:extLst>
        </xdr:cNvPr>
        <xdr:cNvSpPr/>
      </xdr:nvSpPr>
      <xdr:spPr>
        <a:xfrm>
          <a:off x="212911" y="1047911"/>
          <a:ext cx="4601398" cy="1140984"/>
        </a:xfrm>
        <a:prstGeom prst="snip1Rect">
          <a:avLst>
            <a:gd name="adj" fmla="val 0"/>
          </a:avLst>
        </a:prstGeom>
        <a:solidFill>
          <a:srgbClr val="EDE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fr-FR" sz="1100" b="1" i="0" baseline="0">
              <a:solidFill>
                <a:schemeClr val="tx1">
                  <a:lumMod val="75000"/>
                  <a:lumOff val="25000"/>
                </a:schemeClr>
              </a:solidFill>
              <a:effectLst/>
              <a:latin typeface="Open Sans" pitchFamily="2" charset="0"/>
              <a:ea typeface="Open Sans" pitchFamily="2" charset="0"/>
              <a:cs typeface="Open Sans" pitchFamily="2" charset="0"/>
            </a:rPr>
            <a:t>Nom de l'ESS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rtl="0"/>
          <a:r>
            <a:rPr lang="fr-FR" sz="1100" b="1" i="0" baseline="0">
              <a:solidFill>
                <a:schemeClr val="tx1">
                  <a:lumMod val="75000"/>
                  <a:lumOff val="25000"/>
                </a:schemeClr>
              </a:solidFill>
              <a:effectLst/>
              <a:latin typeface="Open Sans" pitchFamily="2" charset="0"/>
              <a:ea typeface="Open Sans" pitchFamily="2" charset="0"/>
              <a:cs typeface="Open Sans" pitchFamily="2" charset="0"/>
            </a:rPr>
            <a:t>Adresse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rtl="0">
            <a:lnSpc>
              <a:spcPts val="1200"/>
            </a:lnSpc>
          </a:pPr>
          <a:r>
            <a:rPr lang="fr-FR" sz="1100" b="1" i="0" baseline="0">
              <a:solidFill>
                <a:schemeClr val="tx1">
                  <a:lumMod val="75000"/>
                  <a:lumOff val="25000"/>
                </a:schemeClr>
              </a:solidFill>
              <a:effectLst/>
              <a:latin typeface="Open Sans" pitchFamily="2" charset="0"/>
              <a:ea typeface="Open Sans" pitchFamily="2" charset="0"/>
              <a:cs typeface="Open Sans" pitchFamily="2" charset="0"/>
            </a:rPr>
            <a:t>CP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rtl="0"/>
          <a:r>
            <a:rPr lang="fr-FR" sz="1100" b="1" i="0" baseline="0">
              <a:solidFill>
                <a:schemeClr val="tx1">
                  <a:lumMod val="75000"/>
                  <a:lumOff val="25000"/>
                </a:schemeClr>
              </a:solidFill>
              <a:effectLst/>
              <a:latin typeface="Open Sans" pitchFamily="2" charset="0"/>
              <a:ea typeface="Open Sans" pitchFamily="2" charset="0"/>
              <a:cs typeface="Open Sans" pitchFamily="2" charset="0"/>
            </a:rPr>
            <a:t>Contact ESS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algn="l">
            <a:lnSpc>
              <a:spcPts val="1100"/>
            </a:lnSpc>
          </a:pPr>
          <a:endParaRPr lang="fr-FR" sz="1100">
            <a:latin typeface="Open Sans" pitchFamily="2" charset="0"/>
            <a:ea typeface="Open Sans" pitchFamily="2" charset="0"/>
            <a:cs typeface="Open Sans" pitchFamily="2" charset="0"/>
          </a:endParaRPr>
        </a:p>
      </xdr:txBody>
    </xdr:sp>
    <xdr:clientData fLocksWithSheet="0"/>
  </xdr:twoCellAnchor>
</xdr:wsDr>
</file>

<file path=xl/drawings/drawing7.xml><?xml version="1.0" encoding="utf-8"?>
<xdr:wsDr xmlns:xdr="http://schemas.openxmlformats.org/drawingml/2006/spreadsheetDrawing" xmlns:a="http://schemas.openxmlformats.org/drawingml/2006/main">
  <xdr:twoCellAnchor editAs="oneCell">
    <xdr:from>
      <xdr:col>0</xdr:col>
      <xdr:colOff>279928</xdr:colOff>
      <xdr:row>0</xdr:row>
      <xdr:rowOff>230468</xdr:rowOff>
    </xdr:from>
    <xdr:to>
      <xdr:col>0</xdr:col>
      <xdr:colOff>2419172</xdr:colOff>
      <xdr:row>2</xdr:row>
      <xdr:rowOff>180936</xdr:rowOff>
    </xdr:to>
    <xdr:pic>
      <xdr:nvPicPr>
        <xdr:cNvPr id="2" name="Image 1">
          <a:extLst>
            <a:ext uri="{FF2B5EF4-FFF2-40B4-BE49-F238E27FC236}">
              <a16:creationId xmlns:a16="http://schemas.microsoft.com/office/drawing/2014/main" id="{C93E1BD7-1B54-4D9E-82F1-6D878790F5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79928" y="230468"/>
          <a:ext cx="2139244" cy="406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249705</xdr:colOff>
      <xdr:row>5</xdr:row>
      <xdr:rowOff>45732</xdr:rowOff>
    </xdr:from>
    <xdr:to>
      <xdr:col>2</xdr:col>
      <xdr:colOff>0</xdr:colOff>
      <xdr:row>10</xdr:row>
      <xdr:rowOff>181362</xdr:rowOff>
    </xdr:to>
    <xdr:sp macro="" textlink="" fLocksText="0">
      <xdr:nvSpPr>
        <xdr:cNvPr id="3" name="Rectangle : avec coin rogné 2">
          <a:extLst>
            <a:ext uri="{FF2B5EF4-FFF2-40B4-BE49-F238E27FC236}">
              <a16:creationId xmlns:a16="http://schemas.microsoft.com/office/drawing/2014/main" id="{86876BE2-CC59-476B-911A-D60067E59C6C}"/>
            </a:ext>
          </a:extLst>
        </xdr:cNvPr>
        <xdr:cNvSpPr/>
      </xdr:nvSpPr>
      <xdr:spPr>
        <a:xfrm>
          <a:off x="249705" y="1061732"/>
          <a:ext cx="6462245" cy="1088130"/>
        </a:xfrm>
        <a:prstGeom prst="snip1Rect">
          <a:avLst>
            <a:gd name="adj" fmla="val 0"/>
          </a:avLst>
        </a:prstGeom>
        <a:solidFill>
          <a:srgbClr val="EDE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fr-FR" sz="1100" b="1" i="0" baseline="0">
              <a:solidFill>
                <a:schemeClr val="tx1">
                  <a:lumMod val="75000"/>
                  <a:lumOff val="25000"/>
                </a:schemeClr>
              </a:solidFill>
              <a:effectLst/>
              <a:latin typeface="Open Sans" pitchFamily="2" charset="0"/>
              <a:ea typeface="Open Sans" pitchFamily="2" charset="0"/>
              <a:cs typeface="Open Sans" pitchFamily="2" charset="0"/>
            </a:rPr>
            <a:t>Nom de l'ESS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rtl="0"/>
          <a:r>
            <a:rPr lang="fr-FR" sz="1100" b="1" i="0" baseline="0">
              <a:solidFill>
                <a:schemeClr val="tx1">
                  <a:lumMod val="75000"/>
                  <a:lumOff val="25000"/>
                </a:schemeClr>
              </a:solidFill>
              <a:effectLst/>
              <a:latin typeface="Open Sans" pitchFamily="2" charset="0"/>
              <a:ea typeface="Open Sans" pitchFamily="2" charset="0"/>
              <a:cs typeface="Open Sans" pitchFamily="2" charset="0"/>
            </a:rPr>
            <a:t>Adresse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rtl="0">
            <a:lnSpc>
              <a:spcPts val="1200"/>
            </a:lnSpc>
          </a:pPr>
          <a:r>
            <a:rPr lang="fr-FR" sz="1100" b="1" i="0" baseline="0">
              <a:solidFill>
                <a:schemeClr val="tx1">
                  <a:lumMod val="75000"/>
                  <a:lumOff val="25000"/>
                </a:schemeClr>
              </a:solidFill>
              <a:effectLst/>
              <a:latin typeface="Open Sans" pitchFamily="2" charset="0"/>
              <a:ea typeface="Open Sans" pitchFamily="2" charset="0"/>
              <a:cs typeface="Open Sans" pitchFamily="2" charset="0"/>
            </a:rPr>
            <a:t>CP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rtl="0"/>
          <a:r>
            <a:rPr lang="fr-FR" sz="1100" b="1" i="0" baseline="0">
              <a:solidFill>
                <a:schemeClr val="tx1">
                  <a:lumMod val="75000"/>
                  <a:lumOff val="25000"/>
                </a:schemeClr>
              </a:solidFill>
              <a:effectLst/>
              <a:latin typeface="Open Sans" pitchFamily="2" charset="0"/>
              <a:ea typeface="Open Sans" pitchFamily="2" charset="0"/>
              <a:cs typeface="Open Sans" pitchFamily="2" charset="0"/>
            </a:rPr>
            <a:t>Contact ESS : </a:t>
          </a:r>
          <a:endParaRPr lang="fr-FR">
            <a:solidFill>
              <a:schemeClr val="tx1">
                <a:lumMod val="75000"/>
                <a:lumOff val="25000"/>
              </a:schemeClr>
            </a:solidFill>
            <a:effectLst/>
            <a:latin typeface="Open Sans" pitchFamily="2" charset="0"/>
            <a:ea typeface="Open Sans" pitchFamily="2" charset="0"/>
            <a:cs typeface="Open Sans" pitchFamily="2" charset="0"/>
          </a:endParaRPr>
        </a:p>
        <a:p>
          <a:pPr algn="l">
            <a:lnSpc>
              <a:spcPts val="1100"/>
            </a:lnSpc>
          </a:pPr>
          <a:endParaRPr lang="fr-FR" sz="1100">
            <a:latin typeface="Open Sans" pitchFamily="2" charset="0"/>
            <a:ea typeface="Open Sans" pitchFamily="2" charset="0"/>
            <a:cs typeface="Open Sans" pitchFamily="2" charset="0"/>
          </a:endParaRPr>
        </a:p>
      </xdr:txBody>
    </xdr:sp>
    <xdr:clientData fLocksWithSheet="0"/>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0</xdr:rowOff>
    </xdr:from>
    <xdr:to>
      <xdr:col>14</xdr:col>
      <xdr:colOff>571499</xdr:colOff>
      <xdr:row>75</xdr:row>
      <xdr:rowOff>0</xdr:rowOff>
    </xdr:to>
    <xdr:sp macro="" textlink="">
      <xdr:nvSpPr>
        <xdr:cNvPr id="2" name="ZoneTexte 1">
          <a:extLst>
            <a:ext uri="{FF2B5EF4-FFF2-40B4-BE49-F238E27FC236}">
              <a16:creationId xmlns:a16="http://schemas.microsoft.com/office/drawing/2014/main" id="{949F1B50-B69E-483C-AAFE-75EF21FBDD88}"/>
            </a:ext>
          </a:extLst>
        </xdr:cNvPr>
        <xdr:cNvSpPr txBox="1"/>
      </xdr:nvSpPr>
      <xdr:spPr>
        <a:xfrm>
          <a:off x="342900" y="723900"/>
          <a:ext cx="11429999" cy="14135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600"/>
            </a:lnSpc>
          </a:pPr>
          <a:r>
            <a:rPr lang="fr-FR" sz="1600" b="1" i="0" u="none" strike="noStrike">
              <a:solidFill>
                <a:srgbClr val="2C2D42"/>
              </a:solidFill>
              <a:effectLst/>
              <a:latin typeface="Arial" panose="020B0604020202020204" pitchFamily="34" charset="0"/>
              <a:ea typeface="Open Sans" pitchFamily="2" charset="0"/>
              <a:cs typeface="Arial" panose="020B0604020202020204" pitchFamily="34" charset="0"/>
            </a:rPr>
            <a:t>FAQ traçabilité</a:t>
          </a:r>
        </a:p>
        <a:p>
          <a:pPr algn="ctr">
            <a:lnSpc>
              <a:spcPts val="1600"/>
            </a:lnSpc>
          </a:pPr>
          <a:endParaRPr lang="fr-FR" sz="1600" b="1" i="0" u="none" strike="noStrike">
            <a:solidFill>
              <a:srgbClr val="2C2D42"/>
            </a:solidFill>
            <a:effectLst/>
            <a:latin typeface="Arial" panose="020B0604020202020204" pitchFamily="34" charset="0"/>
            <a:ea typeface="Open Sans" pitchFamily="2" charset="0"/>
            <a:cs typeface="Arial" panose="020B0604020202020204" pitchFamily="34" charset="0"/>
          </a:endParaRPr>
        </a:p>
        <a:p>
          <a:pPr algn="l">
            <a:lnSpc>
              <a:spcPts val="1600"/>
            </a:lnSpc>
          </a:pPr>
          <a:endParaRPr lang="fr-FR" sz="1600" b="1" i="0" u="none" strike="noStrike">
            <a:solidFill>
              <a:srgbClr val="2C2D42"/>
            </a:solidFill>
            <a:effectLst/>
            <a:latin typeface="Arial" panose="020B0604020202020204" pitchFamily="34" charset="0"/>
            <a:ea typeface="Open Sans" pitchFamily="2" charset="0"/>
            <a:cs typeface="Arial" panose="020B0604020202020204" pitchFamily="34" charset="0"/>
          </a:endParaRPr>
        </a:p>
        <a:p>
          <a:pPr algn="l">
            <a:lnSpc>
              <a:spcPts val="1600"/>
            </a:lnSpc>
          </a:pPr>
          <a:r>
            <a:rPr lang="fr-FR" sz="1200" b="1" i="0" u="none" strike="noStrike">
              <a:solidFill>
                <a:srgbClr val="2C2D42"/>
              </a:solidFill>
              <a:effectLst/>
              <a:latin typeface="Arial" panose="020B0604020202020204" pitchFamily="34" charset="0"/>
              <a:ea typeface="Open Sans" pitchFamily="2" charset="0"/>
              <a:cs typeface="Arial" panose="020B0604020202020204" pitchFamily="34" charset="0"/>
            </a:rPr>
            <a:t>1. Comment facturer les soutiens à Valdelia ?</a:t>
          </a:r>
          <a:endParaRPr lang="fr-FR" sz="1200" b="0" i="0" u="none" strike="noStrike">
            <a:solidFill>
              <a:srgbClr val="2C2D42"/>
            </a:solidFill>
            <a:effectLst/>
            <a:latin typeface="Arial" panose="020B0604020202020204" pitchFamily="34" charset="0"/>
            <a:ea typeface="Open Sans" pitchFamily="2" charset="0"/>
            <a:cs typeface="Arial" panose="020B0604020202020204" pitchFamily="34" charset="0"/>
          </a:endParaRPr>
        </a:p>
        <a:p>
          <a:pPr>
            <a:lnSpc>
              <a:spcPts val="1200"/>
            </a:lnSpc>
          </a:pPr>
          <a:endParaRPr lang="fr-FR" sz="1000" b="0" i="0" u="none" strike="noStrike">
            <a:solidFill>
              <a:srgbClr val="2C2D42"/>
            </a:solidFill>
            <a:effectLst/>
            <a:latin typeface="Open Sans" pitchFamily="2" charset="0"/>
            <a:ea typeface="Open Sans" pitchFamily="2" charset="0"/>
            <a:cs typeface="Open Sans" pitchFamily="2" charset="0"/>
          </a:endParaRPr>
        </a:p>
        <a:p>
          <a:pPr>
            <a:lnSpc>
              <a:spcPts val="1200"/>
            </a:lnSpc>
          </a:pPr>
          <a:r>
            <a:rPr lang="fr-FR" sz="1000" b="0" i="0" u="none" strike="noStrike">
              <a:solidFill>
                <a:srgbClr val="2C2D42"/>
              </a:solidFill>
              <a:effectLst/>
              <a:latin typeface="Open Sans" pitchFamily="2" charset="0"/>
              <a:ea typeface="Open Sans" pitchFamily="2" charset="0"/>
              <a:cs typeface="Open Sans" pitchFamily="2" charset="0"/>
            </a:rPr>
            <a:t>Le fichier de reporting trimestriel doit être envoyé tous les trimestres à</a:t>
          </a:r>
          <a:r>
            <a:rPr lang="fr-FR" sz="1000" b="0" i="0" u="none" strike="noStrike" baseline="0">
              <a:solidFill>
                <a:srgbClr val="2C2D42"/>
              </a:solidFill>
              <a:effectLst/>
              <a:latin typeface="Open Sans" pitchFamily="2" charset="0"/>
              <a:ea typeface="Open Sans" pitchFamily="2" charset="0"/>
              <a:cs typeface="Open Sans" pitchFamily="2" charset="0"/>
            </a:rPr>
            <a:t> declaration-ess@valdelia.org</a:t>
          </a:r>
          <a:r>
            <a:rPr lang="fr-FR" sz="1000" b="0" i="0" u="none" strike="noStrike">
              <a:solidFill>
                <a:srgbClr val="2C2D42"/>
              </a:solidFill>
              <a:effectLst/>
              <a:latin typeface="Open Sans" pitchFamily="2" charset="0"/>
              <a:ea typeface="Open Sans" pitchFamily="2" charset="0"/>
              <a:cs typeface="Open Sans" pitchFamily="2" charset="0"/>
            </a:rPr>
            <a:t>. Le fichier est ensuite validé par l'envoi d'un bon à facturer sur la base duquel la structure pourra éditer la facture</a:t>
          </a:r>
          <a:r>
            <a:rPr lang="fr-FR" sz="1000" b="0" i="0" u="none" strike="noStrike" baseline="0">
              <a:solidFill>
                <a:srgbClr val="2C2D42"/>
              </a:solidFill>
              <a:effectLst/>
              <a:latin typeface="Open Sans" pitchFamily="2" charset="0"/>
              <a:ea typeface="Open Sans" pitchFamily="2" charset="0"/>
              <a:cs typeface="Open Sans" pitchFamily="2" charset="0"/>
            </a:rPr>
            <a:t> et l'adresser à notre service comptable par mail comptabilite@valdelia.org</a:t>
          </a:r>
        </a:p>
        <a:p>
          <a:pPr>
            <a:lnSpc>
              <a:spcPts val="1200"/>
            </a:lnSpc>
          </a:pPr>
          <a:endParaRPr lang="fr-FR" sz="1000" b="0" i="0" u="none" strike="noStrike" baseline="0">
            <a:solidFill>
              <a:srgbClr val="2C2D42"/>
            </a:solidFill>
            <a:effectLst/>
            <a:latin typeface="Open Sans" pitchFamily="2" charset="0"/>
            <a:ea typeface="Open Sans" pitchFamily="2" charset="0"/>
            <a:cs typeface="Open Sans" pitchFamily="2" charset="0"/>
          </a:endParaRPr>
        </a:p>
        <a:p>
          <a:pPr>
            <a:lnSpc>
              <a:spcPts val="1200"/>
            </a:lnSpc>
          </a:pPr>
          <a:r>
            <a:rPr lang="fr-FR" sz="1200" b="1" i="0" u="none" strike="noStrike">
              <a:solidFill>
                <a:srgbClr val="2C2D42"/>
              </a:solidFill>
              <a:effectLst/>
              <a:latin typeface="Arial" panose="020B0604020202020204" pitchFamily="34" charset="0"/>
              <a:ea typeface="Open Sans" pitchFamily="2" charset="0"/>
              <a:cs typeface="Arial" panose="020B0604020202020204" pitchFamily="34" charset="0"/>
            </a:rPr>
            <a:t>2. Comment savoir si un meuble est pris en compte par la filière Valdelia ?</a:t>
          </a:r>
        </a:p>
        <a:p>
          <a:pPr>
            <a:lnSpc>
              <a:spcPts val="1200"/>
            </a:lnSpc>
          </a:pPr>
          <a:endParaRPr lang="fr-FR" sz="1000" b="0" i="0" u="none" strike="noStrike">
            <a:solidFill>
              <a:srgbClr val="2C2D42"/>
            </a:solidFill>
            <a:effectLst/>
            <a:latin typeface="Open Sans" pitchFamily="2" charset="0"/>
            <a:ea typeface="Open Sans" pitchFamily="2" charset="0"/>
            <a:cs typeface="Open Sans" pitchFamily="2" charset="0"/>
          </a:endParaRPr>
        </a:p>
        <a:p>
          <a:r>
            <a:rPr lang="fr-FR" sz="1000" b="0" i="0" u="none" strike="noStrike">
              <a:solidFill>
                <a:srgbClr val="2C2D42"/>
              </a:solidFill>
              <a:effectLst/>
              <a:latin typeface="Open Sans" pitchFamily="2" charset="0"/>
              <a:ea typeface="Open Sans" pitchFamily="2" charset="0"/>
              <a:cs typeface="Open Sans" pitchFamily="2" charset="0"/>
            </a:rPr>
            <a:t>Le mobilier professionnel est caractérisé par son détenteur. Si un meuble a appartenu ou est à destination d'un</a:t>
          </a:r>
          <a:r>
            <a:rPr lang="fr-FR" sz="1000">
              <a:solidFill>
                <a:srgbClr val="2C2D42"/>
              </a:solidFill>
              <a:latin typeface="Open Sans" pitchFamily="2" charset="0"/>
              <a:ea typeface="Open Sans" pitchFamily="2" charset="0"/>
              <a:cs typeface="Open Sans" pitchFamily="2" charset="0"/>
            </a:rPr>
            <a:t> </a:t>
          </a:r>
          <a:r>
            <a:rPr lang="fr-FR" sz="1000" b="0" i="0" u="none" strike="noStrike">
              <a:solidFill>
                <a:srgbClr val="2C2D42"/>
              </a:solidFill>
              <a:effectLst/>
              <a:latin typeface="Open Sans" pitchFamily="2" charset="0"/>
              <a:ea typeface="Open Sans" pitchFamily="2" charset="0"/>
              <a:cs typeface="Open Sans" pitchFamily="2" charset="0"/>
            </a:rPr>
            <a:t>professionnel alors il est pris en compte par la filière Valdelia.</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200" b="1" i="0" u="none" strike="noStrike" noProof="0">
              <a:solidFill>
                <a:srgbClr val="2C2D42"/>
              </a:solidFill>
              <a:effectLst/>
              <a:latin typeface="Arial" panose="020B0604020202020204" pitchFamily="34" charset="0"/>
              <a:ea typeface="Open Sans" pitchFamily="2" charset="0"/>
              <a:cs typeface="Arial" panose="020B0604020202020204" pitchFamily="34" charset="0"/>
            </a:rPr>
            <a:t>3. Quels sont les éléments indispensables pour que ma déclaration trimestrielle soit validée par Valdelia ? </a:t>
          </a:r>
        </a:p>
        <a:p>
          <a:pPr marL="0" marR="0" lvl="0" indent="0" defTabSz="914400" eaLnBrk="1" fontAlgn="auto" latinLnBrk="0" hangingPunct="1">
            <a:lnSpc>
              <a:spcPct val="150000"/>
            </a:lnSpc>
            <a:spcBef>
              <a:spcPts val="0"/>
            </a:spcBef>
            <a:spcAft>
              <a:spcPts val="0"/>
            </a:spcAft>
            <a:buClrTx/>
            <a:buSzTx/>
            <a:buFontTx/>
            <a:buNone/>
            <a:tabLst/>
            <a:defRPr/>
          </a:pPr>
          <a:br>
            <a:rPr lang="fr-FR" sz="1000">
              <a:solidFill>
                <a:srgbClr val="2C2D42"/>
              </a:solidFill>
              <a:effectLst/>
            </a:rPr>
          </a:br>
          <a:r>
            <a:rPr lang="fr-FR" sz="1000">
              <a:solidFill>
                <a:srgbClr val="2C2D42"/>
              </a:solidFill>
              <a:effectLst/>
            </a:rPr>
            <a:t>•</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Fournir l'ensemble des justificatifs d'entrée réemploi/réutilisation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(fiches de collecte/apport, fiches mensuelles de prélèvements PAV, protocoles "coordination" si validation Valdelia). (Hors accord d'audit spécifique validé avec Valdelia)</a:t>
          </a:r>
          <a:br>
            <a:rPr lang="fr-FR" sz="1000">
              <a:solidFill>
                <a:srgbClr val="2C2D42"/>
              </a:solidFill>
              <a:effectLst/>
            </a:rPr>
          </a:br>
          <a:r>
            <a:rPr lang="fr-FR" sz="1000">
              <a:solidFill>
                <a:srgbClr val="2C2D42"/>
              </a:solidFill>
              <a:effectLst/>
            </a:rPr>
            <a:t>•</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Renseigner l'ensemble des entrées et sorties réemploi/réutilisation ligne par ligne. </a:t>
          </a:r>
          <a:br>
            <a:rPr lang="fr-FR" sz="1000">
              <a:solidFill>
                <a:srgbClr val="2C2D42"/>
              </a:solidFill>
              <a:effectLst/>
            </a:rPr>
          </a:br>
          <a:r>
            <a:rPr lang="fr-FR" sz="1000">
              <a:solidFill>
                <a:srgbClr val="2C2D42"/>
              </a:solidFill>
              <a:effectLst/>
            </a:rPr>
            <a:t>•</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Envoyer cette déclaration trimestrielle dans les temps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c'est à dire courant du mois suivant la fin du trimestre concerné.</a:t>
          </a:r>
          <a:br>
            <a:rPr lang="fr-FR" sz="1000">
              <a:solidFill>
                <a:srgbClr val="2C2D42"/>
              </a:solidFill>
              <a:effectLst/>
            </a:rPr>
          </a:br>
          <a:r>
            <a:rPr lang="fr-FR" sz="1000">
              <a:solidFill>
                <a:srgbClr val="2C2D42"/>
              </a:solidFill>
              <a:effectLst/>
            </a:rPr>
            <a:t>•</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Au-dessus de 15 tonnes réemployées/réutilisées durant le trimestre, l'ensemble des justificatifs de sortie réemploi/réutilisation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(justificatifs de vente, dons, utilisation en interne). En-dessous de ce seuil, la strucure se doit de les mettre à disposition de Valdelia uniquement en cas d'audit prévu dans le cadre du partenariat. </a:t>
          </a:r>
          <a:br>
            <a:rPr lang="fr-FR" sz="1000">
              <a:solidFill>
                <a:srgbClr val="2C2D42"/>
              </a:solidFill>
              <a:effectLst/>
            </a:rPr>
          </a:br>
          <a:r>
            <a:rPr lang="fr-FR" sz="1000">
              <a:solidFill>
                <a:srgbClr val="2C2D42"/>
              </a:solidFill>
              <a:effectLst/>
            </a:rPr>
            <a:t>•</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 </a:t>
          </a:r>
          <a:r>
            <a:rPr kumimoji="0" lang="fr-FR" sz="1000" b="1"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Pour les soutiens liés à la Promotion, Communication, Information, l'ensemble des justificatifs </a:t>
          </a:r>
          <a:r>
            <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rPr>
            <a:t>demandés dans le mode d'emploi.</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000" b="0" i="0" u="none" strike="noStrike" kern="0" cap="none" spc="0" normalizeH="0" baseline="0" noProof="0">
            <a:ln>
              <a:noFill/>
            </a:ln>
            <a:solidFill>
              <a:srgbClr val="2C2D42"/>
            </a:solidFill>
            <a:effectLst/>
            <a:uLnTx/>
            <a:uFillTx/>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200" b="1" i="0" u="none" strike="noStrike">
              <a:solidFill>
                <a:srgbClr val="2C2D42"/>
              </a:solidFill>
              <a:effectLst/>
              <a:latin typeface="Arial" panose="020B0604020202020204" pitchFamily="34" charset="0"/>
              <a:ea typeface="Open Sans" pitchFamily="2" charset="0"/>
              <a:cs typeface="Arial" panose="020B0604020202020204" pitchFamily="34" charset="0"/>
            </a:rPr>
            <a:t>4. Que faire de la literie ou des éléments textile</a:t>
          </a:r>
          <a:r>
            <a:rPr lang="fr-FR" sz="1200" b="1" i="0" u="none" strike="noStrike" baseline="0">
              <a:solidFill>
                <a:srgbClr val="2C2D42"/>
              </a:solidFill>
              <a:effectLst/>
              <a:latin typeface="Arial" panose="020B0604020202020204" pitchFamily="34" charset="0"/>
              <a:ea typeface="Open Sans" pitchFamily="2" charset="0"/>
              <a:cs typeface="Arial" panose="020B0604020202020204" pitchFamily="34" charset="0"/>
            </a:rPr>
            <a:t> de décoration </a:t>
          </a:r>
          <a:r>
            <a:rPr lang="fr-FR" sz="1200" b="1" i="0" u="none" strike="noStrike">
              <a:solidFill>
                <a:srgbClr val="2C2D42"/>
              </a:solidFill>
              <a:effectLst/>
              <a:latin typeface="Arial" panose="020B0604020202020204" pitchFamily="34" charset="0"/>
              <a:ea typeface="Open Sans" pitchFamily="2" charset="0"/>
              <a:cs typeface="Arial" panose="020B0604020202020204" pitchFamily="34" charset="0"/>
            </a:rPr>
            <a:t>?</a:t>
          </a:r>
        </a:p>
        <a:p>
          <a:pPr>
            <a:lnSpc>
              <a:spcPts val="1200"/>
            </a:lnSpc>
          </a:pPr>
          <a:endParaRPr lang="fr-FR" sz="1000" b="1" i="0" u="none" strike="noStrike">
            <a:solidFill>
              <a:srgbClr val="2C2D42"/>
            </a:solidFill>
            <a:effectLst/>
            <a:latin typeface="Open Sans" pitchFamily="2" charset="0"/>
            <a:ea typeface="Open Sans" pitchFamily="2" charset="0"/>
            <a:cs typeface="Open Sans" pitchFamily="2" charset="0"/>
          </a:endParaRPr>
        </a:p>
        <a:p>
          <a:pPr>
            <a:lnSpc>
              <a:spcPts val="1200"/>
            </a:lnSpc>
          </a:pPr>
          <a:r>
            <a:rPr lang="fr-FR" sz="1000" b="0" i="0" u="none" strike="noStrike">
              <a:solidFill>
                <a:srgbClr val="2C2D42"/>
              </a:solidFill>
              <a:effectLst/>
              <a:latin typeface="Open Sans" pitchFamily="2" charset="0"/>
              <a:ea typeface="Open Sans" pitchFamily="2" charset="0"/>
              <a:cs typeface="Open Sans" pitchFamily="2" charset="0"/>
            </a:rPr>
            <a:t>La literie est désormais prise en charge par Valdelia</a:t>
          </a:r>
          <a:r>
            <a:rPr lang="fr-FR" sz="1000" b="0" i="0" u="none" strike="noStrike" baseline="0">
              <a:solidFill>
                <a:srgbClr val="2C2D42"/>
              </a:solidFill>
              <a:effectLst/>
              <a:latin typeface="Open Sans" pitchFamily="2" charset="0"/>
              <a:ea typeface="Open Sans" pitchFamily="2" charset="0"/>
              <a:cs typeface="Open Sans" pitchFamily="2" charset="0"/>
            </a:rPr>
            <a:t> : couettes, oreillers, matelas. Les éléments textile de décoration également (rideaux, voilages, toiles cirées, stores textiles,...)</a:t>
          </a:r>
        </a:p>
        <a:p>
          <a:pPr>
            <a:lnSpc>
              <a:spcPts val="1200"/>
            </a:lnSpc>
          </a:pPr>
          <a:endParaRPr lang="fr-FR" sz="1000" b="0" i="0" u="none" strike="noStrike" baseline="0">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200" b="1" i="0" u="none" strike="noStrike">
              <a:solidFill>
                <a:srgbClr val="2C2D42"/>
              </a:solidFill>
              <a:effectLst/>
              <a:latin typeface="Arial" panose="020B0604020202020204" pitchFamily="34" charset="0"/>
              <a:ea typeface="Open Sans" pitchFamily="2" charset="0"/>
              <a:cs typeface="Arial" panose="020B0604020202020204" pitchFamily="34" charset="0"/>
            </a:rPr>
            <a:t>5. Est-il possible de vendre le mobilier collecté chez des professionnels à des particuliers ?</a:t>
          </a:r>
        </a:p>
        <a:p>
          <a:pPr>
            <a:lnSpc>
              <a:spcPts val="1200"/>
            </a:lnSpc>
          </a:pPr>
          <a:endParaRPr lang="fr-FR" sz="1000" b="0" i="0" u="none" strike="noStrike">
            <a:solidFill>
              <a:srgbClr val="2C2D42"/>
            </a:solidFill>
            <a:effectLst/>
            <a:latin typeface="Open Sans" pitchFamily="2" charset="0"/>
            <a:ea typeface="Open Sans" pitchFamily="2" charset="0"/>
            <a:cs typeface="Open Sans" pitchFamily="2" charset="0"/>
          </a:endParaRPr>
        </a:p>
        <a:p>
          <a:pPr>
            <a:lnSpc>
              <a:spcPts val="1200"/>
            </a:lnSpc>
          </a:pPr>
          <a:r>
            <a:rPr lang="fr-FR" sz="1000" b="0" i="0" u="none" strike="noStrike">
              <a:solidFill>
                <a:srgbClr val="2C2D42"/>
              </a:solidFill>
              <a:effectLst/>
              <a:latin typeface="Open Sans" pitchFamily="2" charset="0"/>
              <a:ea typeface="Open Sans" pitchFamily="2" charset="0"/>
              <a:cs typeface="Open Sans" pitchFamily="2" charset="0"/>
            </a:rPr>
            <a:t>Oui, le mobilier professionnel collecté peut être vendu à des particuliers.</a:t>
          </a:r>
        </a:p>
        <a:p>
          <a:endParaRPr lang="fr-FR" sz="1000">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200" b="1" i="0" u="none" strike="noStrike">
              <a:solidFill>
                <a:srgbClr val="2C2D42"/>
              </a:solidFill>
              <a:effectLst/>
              <a:latin typeface="Arial" panose="020B0604020202020204" pitchFamily="34" charset="0"/>
              <a:ea typeface="Open Sans" pitchFamily="2" charset="0"/>
              <a:cs typeface="Arial" panose="020B0604020202020204" pitchFamily="34" charset="0"/>
            </a:rPr>
            <a:t>6. Quelles tâches sont à remplir dans le cadre d’un soutien « coordination » ?</a:t>
          </a:r>
        </a:p>
        <a:p>
          <a:r>
            <a:rPr lang="fr-FR" sz="1000" b="1">
              <a:solidFill>
                <a:srgbClr val="2C2D42"/>
              </a:solidFill>
              <a:effectLst/>
              <a:latin typeface="Open Sans" pitchFamily="2" charset="0"/>
              <a:ea typeface="Open Sans" pitchFamily="2" charset="0"/>
              <a:cs typeface="Open Sans" pitchFamily="2" charset="0"/>
            </a:rPr>
            <a:t> </a:t>
          </a:r>
          <a:endParaRPr lang="fr-FR" sz="1000">
            <a:solidFill>
              <a:srgbClr val="2C2D42"/>
            </a:solidFill>
            <a:effectLst/>
            <a:latin typeface="Open Sans" pitchFamily="2" charset="0"/>
            <a:ea typeface="Open Sans" pitchFamily="2" charset="0"/>
            <a:cs typeface="Open Sans" pitchFamily="2" charset="0"/>
          </a:endParaRPr>
        </a:p>
        <a:p>
          <a:r>
            <a:rPr lang="fr-FR" sz="1000">
              <a:solidFill>
                <a:srgbClr val="2C2D42"/>
              </a:solidFill>
              <a:effectLst/>
              <a:latin typeface="Open Sans" pitchFamily="2" charset="0"/>
              <a:ea typeface="Open Sans" pitchFamily="2" charset="0"/>
              <a:cs typeface="Open Sans" pitchFamily="2" charset="0"/>
            </a:rPr>
            <a:t>Si vous effectuez la coordination d’une collecte et qu’un protocole est signé, vous serez </a:t>
          </a:r>
          <a:r>
            <a:rPr lang="fr-FR" sz="1000" b="1">
              <a:solidFill>
                <a:srgbClr val="2C2D42"/>
              </a:solidFill>
              <a:effectLst/>
              <a:latin typeface="Open Sans" pitchFamily="2" charset="0"/>
              <a:ea typeface="Open Sans" pitchFamily="2" charset="0"/>
              <a:cs typeface="Open Sans" pitchFamily="2" charset="0"/>
            </a:rPr>
            <a:t>l’interlocuteur unique du détenteur professionnel (en lien avec le conseiller technique Valdelia</a:t>
          </a:r>
          <a:r>
            <a:rPr lang="fr-FR" sz="1000">
              <a:solidFill>
                <a:srgbClr val="2C2D42"/>
              </a:solidFill>
              <a:effectLst/>
              <a:latin typeface="Open Sans" pitchFamily="2" charset="0"/>
              <a:ea typeface="Open Sans" pitchFamily="2" charset="0"/>
              <a:cs typeface="Open Sans" pitchFamily="2" charset="0"/>
            </a:rPr>
            <a:t> régional pour les collectes Valdelia). Vous aurez pour tâches d’organiser avec le conseiller technique la réutilisation de la </a:t>
          </a:r>
          <a:r>
            <a:rPr lang="fr-FR" sz="1000" b="1">
              <a:solidFill>
                <a:srgbClr val="2C2D42"/>
              </a:solidFill>
              <a:effectLst/>
              <a:latin typeface="Open Sans" pitchFamily="2" charset="0"/>
              <a:ea typeface="Open Sans" pitchFamily="2" charset="0"/>
              <a:cs typeface="Open Sans" pitchFamily="2" charset="0"/>
            </a:rPr>
            <a:t>qualification du gisement et sa répartition équitable</a:t>
          </a:r>
          <a:r>
            <a:rPr lang="fr-FR" sz="1000">
              <a:solidFill>
                <a:srgbClr val="2C2D42"/>
              </a:solidFill>
              <a:effectLst/>
              <a:latin typeface="Open Sans" pitchFamily="2" charset="0"/>
              <a:ea typeface="Open Sans" pitchFamily="2" charset="0"/>
              <a:cs typeface="Open Sans" pitchFamily="2" charset="0"/>
            </a:rPr>
            <a:t> à la récupération de la </a:t>
          </a:r>
          <a:r>
            <a:rPr lang="fr-FR" sz="1000" b="1">
              <a:solidFill>
                <a:srgbClr val="2C2D42"/>
              </a:solidFill>
              <a:effectLst/>
              <a:latin typeface="Open Sans" pitchFamily="2" charset="0"/>
              <a:ea typeface="Open Sans" pitchFamily="2" charset="0"/>
              <a:cs typeface="Open Sans" pitchFamily="2" charset="0"/>
            </a:rPr>
            <a:t>traçabilité</a:t>
          </a:r>
          <a:r>
            <a:rPr lang="fr-FR" sz="1000">
              <a:solidFill>
                <a:srgbClr val="2C2D42"/>
              </a:solidFill>
              <a:effectLst/>
              <a:latin typeface="Open Sans" pitchFamily="2" charset="0"/>
              <a:ea typeface="Open Sans" pitchFamily="2" charset="0"/>
              <a:cs typeface="Open Sans" pitchFamily="2" charset="0"/>
            </a:rPr>
            <a:t> auprès de chaque partenaire en passant par la </a:t>
          </a:r>
          <a:r>
            <a:rPr lang="fr-FR" sz="1000" b="1">
              <a:solidFill>
                <a:srgbClr val="2C2D42"/>
              </a:solidFill>
              <a:effectLst/>
              <a:latin typeface="Open Sans" pitchFamily="2" charset="0"/>
              <a:ea typeface="Open Sans" pitchFamily="2" charset="0"/>
              <a:cs typeface="Open Sans" pitchFamily="2" charset="0"/>
            </a:rPr>
            <a:t>plannification de l’opération.</a:t>
          </a:r>
          <a:endParaRPr lang="fr-FR" sz="1000">
            <a:solidFill>
              <a:srgbClr val="2C2D42"/>
            </a:solidFill>
            <a:effectLst/>
            <a:latin typeface="Open Sans" pitchFamily="2" charset="0"/>
            <a:ea typeface="Open Sans" pitchFamily="2" charset="0"/>
            <a:cs typeface="Open Sans" pitchFamily="2" charset="0"/>
          </a:endParaRPr>
        </a:p>
        <a:p>
          <a:r>
            <a:rPr lang="fr-FR" sz="1000" b="1">
              <a:solidFill>
                <a:srgbClr val="2C2D42"/>
              </a:solidFill>
              <a:effectLst/>
              <a:latin typeface="Open Sans" pitchFamily="2" charset="0"/>
              <a:ea typeface="Open Sans" pitchFamily="2" charset="0"/>
              <a:cs typeface="Open Sans" pitchFamily="2" charset="0"/>
            </a:rPr>
            <a:t> </a:t>
          </a:r>
          <a:endParaRPr lang="fr-FR" sz="1000">
            <a:solidFill>
              <a:srgbClr val="2C2D42"/>
            </a:solidFill>
            <a:effectLst/>
            <a:latin typeface="Open Sans" pitchFamily="2" charset="0"/>
            <a:ea typeface="Open Sans" pitchFamily="2" charset="0"/>
            <a:cs typeface="Open Sans"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200" b="1" i="0" u="none" strike="noStrike">
              <a:solidFill>
                <a:srgbClr val="2C2D42"/>
              </a:solidFill>
              <a:effectLst/>
              <a:latin typeface="Arial" panose="020B0604020202020204" pitchFamily="34" charset="0"/>
              <a:ea typeface="Open Sans" pitchFamily="2" charset="0"/>
              <a:cs typeface="Arial" panose="020B0604020202020204" pitchFamily="34" charset="0"/>
            </a:rPr>
            <a:t>7. Je suis également CMV ou PAV Valdelia, il y a-t-il des éléments à prendre en compte dans le cadre du partenariat réemploi/réutilisation </a:t>
          </a:r>
        </a:p>
        <a:p>
          <a:r>
            <a:rPr lang="fr-FR" sz="1000" b="1">
              <a:solidFill>
                <a:srgbClr val="2C2D42"/>
              </a:solidFill>
              <a:effectLst/>
              <a:latin typeface="Open Sans" pitchFamily="2" charset="0"/>
              <a:ea typeface="Open Sans" pitchFamily="2" charset="0"/>
              <a:cs typeface="Open Sans" pitchFamily="2" charset="0"/>
            </a:rPr>
            <a:t> </a:t>
          </a:r>
          <a:endParaRPr lang="fr-FR" sz="1000">
            <a:solidFill>
              <a:srgbClr val="2C2D42"/>
            </a:solidFill>
            <a:effectLst/>
            <a:latin typeface="Open Sans" pitchFamily="2" charset="0"/>
            <a:ea typeface="Open Sans" pitchFamily="2" charset="0"/>
            <a:cs typeface="Open Sans" pitchFamily="2" charset="0"/>
          </a:endParaRPr>
        </a:p>
        <a:p>
          <a:r>
            <a:rPr lang="fr-FR" sz="1000">
              <a:solidFill>
                <a:srgbClr val="2C2D42"/>
              </a:solidFill>
              <a:effectLst/>
              <a:latin typeface="Open Sans" pitchFamily="2" charset="0"/>
              <a:ea typeface="Open Sans" pitchFamily="2" charset="0"/>
              <a:cs typeface="Open Sans" pitchFamily="2" charset="0"/>
            </a:rPr>
            <a:t>Oui. Toute récupération de DEA Professionnels doit faire l’objet d’une fiche de prélèvement PAV (Annexe 7 du guide du partenariat) ou de fiches de collecte-apport pour les CMV. </a:t>
          </a:r>
          <a:r>
            <a:rPr lang="fr-FR" sz="1000" b="1">
              <a:solidFill>
                <a:srgbClr val="2C2D42"/>
              </a:solidFill>
              <a:effectLst/>
              <a:latin typeface="Open Sans" pitchFamily="2" charset="0"/>
              <a:ea typeface="Open Sans" pitchFamily="2" charset="0"/>
              <a:cs typeface="Open Sans" pitchFamily="2" charset="0"/>
            </a:rPr>
            <a:t> </a:t>
          </a:r>
        </a:p>
        <a:p>
          <a:endParaRPr lang="fr-FR" sz="1000" b="1">
            <a:solidFill>
              <a:srgbClr val="2C2D42"/>
            </a:solidFill>
            <a:effectLst/>
            <a:latin typeface="Open Sans" pitchFamily="2" charset="0"/>
            <a:ea typeface="Open Sans" pitchFamily="2" charset="0"/>
            <a:cs typeface="Open Sans" pitchFamily="2" charset="0"/>
          </a:endParaRPr>
        </a:p>
        <a:p>
          <a:endParaRPr lang="fr-FR" sz="1000">
            <a:solidFill>
              <a:srgbClr val="2C2D42"/>
            </a:solidFill>
            <a:effectLst/>
            <a:latin typeface="Open Sans" pitchFamily="2" charset="0"/>
            <a:ea typeface="Open Sans" pitchFamily="2" charset="0"/>
            <a:cs typeface="Open Sans" pitchFamily="2" charset="0"/>
          </a:endParaRPr>
        </a:p>
        <a:p>
          <a:endParaRPr lang="fr-FR" sz="1000" b="0" i="0" u="none" strike="noStrike">
            <a:solidFill>
              <a:srgbClr val="2C2D42"/>
            </a:solidFill>
            <a:effectLst/>
            <a:latin typeface="Open Sans" pitchFamily="2" charset="0"/>
            <a:ea typeface="Open Sans" pitchFamily="2" charset="0"/>
            <a:cs typeface="Open Sans" pitchFamily="2" charset="0"/>
          </a:endParaRPr>
        </a:p>
      </xdr:txBody>
    </xdr:sp>
    <xdr:clientData/>
  </xdr:twoCellAnchor>
  <xdr:twoCellAnchor editAs="oneCell">
    <xdr:from>
      <xdr:col>0</xdr:col>
      <xdr:colOff>352425</xdr:colOff>
      <xdr:row>0</xdr:row>
      <xdr:rowOff>123825</xdr:rowOff>
    </xdr:from>
    <xdr:to>
      <xdr:col>3</xdr:col>
      <xdr:colOff>107244</xdr:colOff>
      <xdr:row>3</xdr:row>
      <xdr:rowOff>29095</xdr:rowOff>
    </xdr:to>
    <xdr:pic>
      <xdr:nvPicPr>
        <xdr:cNvPr id="3" name="Image 2">
          <a:extLst>
            <a:ext uri="{FF2B5EF4-FFF2-40B4-BE49-F238E27FC236}">
              <a16:creationId xmlns:a16="http://schemas.microsoft.com/office/drawing/2014/main" id="{4C1F789C-30B2-4AA2-B1A6-1D0CF2ECA0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52425" y="123825"/>
          <a:ext cx="2151944" cy="44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mun/4%20-%20ECONOMIE%20COLLABORATIVE/A%20-%20L'ESS/F.%20Tra&#231;abilit&#233;/2017/T4/EMRA/EMRA%20-%20Reporting%20trimestriel%20ESS%20VALDELIA%204EME%20TRIM.%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de produits types"/>
      <sheetName val="MODE D'EMPLOI"/>
      <sheetName val="FAQ"/>
      <sheetName val="REEMPLOI"/>
      <sheetName val="REEMPLOI + REUTILISATIO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DECFF"/>
    <pageSetUpPr fitToPage="1"/>
  </sheetPr>
  <dimension ref="A2:R77"/>
  <sheetViews>
    <sheetView showGridLines="0" zoomScale="106" zoomScaleNormal="100" workbookViewId="0">
      <selection activeCell="L3" sqref="L3"/>
    </sheetView>
  </sheetViews>
  <sheetFormatPr baseColWidth="10" defaultColWidth="8.7265625" defaultRowHeight="14.5" x14ac:dyDescent="0.35"/>
  <cols>
    <col min="1" max="7" width="11.453125" customWidth="1"/>
    <col min="8" max="8" width="12.1796875" bestFit="1" customWidth="1"/>
    <col min="9" max="10" width="11.453125" customWidth="1"/>
    <col min="11" max="11" width="12.54296875" bestFit="1" customWidth="1"/>
    <col min="12" max="12" width="28.453125" bestFit="1" customWidth="1"/>
    <col min="13" max="13" width="11.453125" customWidth="1"/>
    <col min="14" max="14" width="12.7265625" customWidth="1"/>
    <col min="15" max="256" width="11.453125" customWidth="1"/>
  </cols>
  <sheetData>
    <row r="2" spans="1:16" ht="77.5" customHeight="1" x14ac:dyDescent="0.35"/>
    <row r="3" spans="1:16" ht="15" x14ac:dyDescent="0.4">
      <c r="M3" s="37" t="s">
        <v>0</v>
      </c>
      <c r="N3" s="38">
        <v>45309</v>
      </c>
    </row>
    <row r="4" spans="1:16" x14ac:dyDescent="0.35">
      <c r="B4" s="195"/>
      <c r="C4" s="195"/>
      <c r="D4" s="195"/>
      <c r="E4" s="195"/>
      <c r="F4" s="195"/>
      <c r="G4" s="195"/>
      <c r="H4" s="195"/>
    </row>
    <row r="5" spans="1:16" x14ac:dyDescent="0.35">
      <c r="B5" s="195"/>
      <c r="C5" s="195"/>
      <c r="D5" s="195"/>
      <c r="E5" s="195"/>
      <c r="F5" s="195"/>
      <c r="G5" s="195"/>
      <c r="H5" s="195"/>
    </row>
    <row r="7" spans="1:16" x14ac:dyDescent="0.35">
      <c r="A7" s="188"/>
      <c r="B7" s="188"/>
      <c r="C7" s="188"/>
      <c r="D7" s="188"/>
      <c r="E7" s="188"/>
      <c r="F7" s="188"/>
      <c r="G7" s="188"/>
      <c r="H7" s="188"/>
      <c r="I7" s="188"/>
    </row>
    <row r="8" spans="1:16" x14ac:dyDescent="0.35">
      <c r="A8" s="188"/>
      <c r="B8" s="188"/>
      <c r="C8" s="188"/>
      <c r="D8" s="188"/>
      <c r="E8" s="188"/>
      <c r="F8" s="188"/>
      <c r="G8" s="188"/>
      <c r="H8" s="188"/>
      <c r="I8" s="188"/>
    </row>
    <row r="9" spans="1:16" x14ac:dyDescent="0.35">
      <c r="A9" s="188"/>
      <c r="B9" s="188"/>
      <c r="C9" s="188"/>
      <c r="D9" s="188"/>
      <c r="E9" s="188"/>
      <c r="F9" s="188"/>
      <c r="G9" s="188"/>
      <c r="H9" s="188"/>
      <c r="I9" s="188"/>
    </row>
    <row r="10" spans="1:16" x14ac:dyDescent="0.35">
      <c r="A10" s="192"/>
      <c r="B10" s="192"/>
      <c r="C10" s="192"/>
      <c r="D10" s="192"/>
      <c r="E10" s="192"/>
      <c r="F10" s="192"/>
      <c r="G10" s="192"/>
      <c r="H10" s="192"/>
      <c r="I10" s="192"/>
    </row>
    <row r="11" spans="1:16" x14ac:dyDescent="0.35">
      <c r="A11" s="188"/>
      <c r="B11" s="188"/>
      <c r="C11" s="188"/>
      <c r="D11" s="188"/>
      <c r="E11" s="188"/>
      <c r="F11" s="188"/>
      <c r="G11" s="188"/>
      <c r="H11" s="188"/>
      <c r="I11" s="188"/>
    </row>
    <row r="12" spans="1:16" x14ac:dyDescent="0.35">
      <c r="A12" s="188"/>
      <c r="B12" s="188"/>
      <c r="C12" s="188"/>
      <c r="D12" s="188"/>
      <c r="E12" s="188"/>
      <c r="F12" s="188"/>
      <c r="G12" s="188"/>
      <c r="H12" s="188"/>
      <c r="I12" s="188"/>
    </row>
    <row r="13" spans="1:16" x14ac:dyDescent="0.35">
      <c r="A13" s="188"/>
      <c r="B13" s="188"/>
      <c r="C13" s="188"/>
      <c r="D13" s="188"/>
      <c r="E13" s="188"/>
      <c r="F13" s="188"/>
      <c r="G13" s="188"/>
      <c r="H13" s="188"/>
      <c r="I13" s="188"/>
    </row>
    <row r="14" spans="1:16" x14ac:dyDescent="0.35">
      <c r="A14" s="188"/>
      <c r="B14" s="188"/>
      <c r="C14" s="188"/>
      <c r="D14" s="188"/>
      <c r="E14" s="188"/>
      <c r="F14" s="188"/>
      <c r="G14" s="188"/>
      <c r="H14" s="188"/>
      <c r="I14" s="188"/>
    </row>
    <row r="16" spans="1:16" ht="44.25" customHeight="1" x14ac:dyDescent="0.35">
      <c r="A16" s="189"/>
      <c r="B16" s="189"/>
      <c r="C16" s="189"/>
      <c r="D16" s="189"/>
      <c r="E16" s="189"/>
      <c r="F16" s="189"/>
      <c r="G16" s="189"/>
      <c r="H16" s="189"/>
      <c r="I16" s="189"/>
      <c r="J16" s="1"/>
      <c r="K16" s="1"/>
      <c r="L16" s="1"/>
      <c r="M16" s="1"/>
      <c r="N16" s="1"/>
      <c r="O16" s="1"/>
      <c r="P16" s="1"/>
    </row>
    <row r="17" spans="1:18" ht="44.25" customHeight="1" x14ac:dyDescent="0.35">
      <c r="A17" s="189"/>
      <c r="B17" s="189"/>
      <c r="C17" s="189"/>
      <c r="D17" s="189"/>
      <c r="E17" s="189"/>
      <c r="F17" s="189"/>
      <c r="G17" s="189"/>
      <c r="H17" s="189"/>
      <c r="I17" s="189"/>
      <c r="J17" s="1"/>
      <c r="K17" s="1"/>
      <c r="L17" s="1"/>
      <c r="M17" s="1"/>
      <c r="N17" s="1"/>
      <c r="O17" s="1"/>
      <c r="P17" s="1"/>
    </row>
    <row r="18" spans="1:18" ht="44.25" customHeight="1" x14ac:dyDescent="0.35">
      <c r="A18" s="189"/>
      <c r="B18" s="189"/>
      <c r="C18" s="189"/>
      <c r="D18" s="189"/>
      <c r="E18" s="189"/>
      <c r="F18" s="189"/>
      <c r="G18" s="189"/>
      <c r="H18" s="189"/>
      <c r="I18" s="189"/>
      <c r="J18" s="1"/>
      <c r="K18" s="1"/>
      <c r="L18" s="1"/>
      <c r="M18" s="1"/>
      <c r="N18" s="1"/>
      <c r="O18" s="1"/>
      <c r="P18" s="1"/>
    </row>
    <row r="20" spans="1:18" ht="28.5" customHeight="1" x14ac:dyDescent="0.35">
      <c r="A20" s="189"/>
      <c r="B20" s="189"/>
      <c r="C20" s="189"/>
      <c r="D20" s="189"/>
      <c r="E20" s="189"/>
      <c r="F20" s="189"/>
      <c r="G20" s="189"/>
      <c r="H20" s="189"/>
      <c r="I20" s="189"/>
    </row>
    <row r="21" spans="1:18" x14ac:dyDescent="0.35">
      <c r="A21" s="188"/>
      <c r="B21" s="188"/>
      <c r="C21" s="188"/>
      <c r="D21" s="188"/>
      <c r="E21" s="188"/>
      <c r="F21" s="188"/>
      <c r="G21" s="188"/>
      <c r="H21" s="188"/>
      <c r="I21" s="188"/>
    </row>
    <row r="22" spans="1:18" ht="29.25" customHeight="1" x14ac:dyDescent="0.35">
      <c r="A22" s="189"/>
      <c r="B22" s="189"/>
      <c r="C22" s="189"/>
      <c r="D22" s="189"/>
      <c r="E22" s="189"/>
      <c r="F22" s="189"/>
      <c r="G22" s="189"/>
      <c r="H22" s="189"/>
      <c r="I22" s="189"/>
    </row>
    <row r="23" spans="1:18" ht="32.25" customHeight="1" x14ac:dyDescent="0.35">
      <c r="A23" s="189"/>
      <c r="B23" s="189"/>
      <c r="C23" s="189"/>
      <c r="D23" s="189"/>
      <c r="E23" s="189"/>
      <c r="F23" s="189"/>
      <c r="G23" s="189"/>
      <c r="H23" s="189"/>
      <c r="I23" s="189"/>
    </row>
    <row r="24" spans="1:18" x14ac:dyDescent="0.35">
      <c r="A24" s="188"/>
      <c r="B24" s="188"/>
      <c r="C24" s="188"/>
      <c r="D24" s="188"/>
      <c r="E24" s="188"/>
      <c r="F24" s="188"/>
      <c r="G24" s="188"/>
      <c r="H24" s="188"/>
      <c r="I24" s="188"/>
    </row>
    <row r="25" spans="1:18" ht="30" customHeight="1" x14ac:dyDescent="0.35">
      <c r="A25" s="189"/>
      <c r="B25" s="189"/>
      <c r="C25" s="189"/>
      <c r="D25" s="189"/>
      <c r="E25" s="189"/>
      <c r="F25" s="189"/>
      <c r="G25" s="189"/>
      <c r="H25" s="189"/>
      <c r="I25" s="189"/>
    </row>
    <row r="26" spans="1:18" x14ac:dyDescent="0.35">
      <c r="A26" s="189"/>
      <c r="B26" s="189"/>
      <c r="C26" s="189"/>
      <c r="D26" s="189"/>
      <c r="E26" s="189"/>
      <c r="F26" s="189"/>
      <c r="G26" s="189"/>
      <c r="H26" s="189"/>
      <c r="I26" s="189"/>
    </row>
    <row r="27" spans="1:18" ht="30.75" customHeight="1" x14ac:dyDescent="0.35">
      <c r="A27" s="194"/>
      <c r="B27" s="194"/>
      <c r="C27" s="194"/>
      <c r="D27" s="194"/>
      <c r="E27" s="194"/>
      <c r="F27" s="194"/>
      <c r="G27" s="194"/>
      <c r="H27" s="194"/>
      <c r="I27" s="194"/>
    </row>
    <row r="29" spans="1:18" x14ac:dyDescent="0.35">
      <c r="J29" s="188"/>
      <c r="K29" s="188"/>
      <c r="L29" s="188"/>
      <c r="M29" s="188"/>
      <c r="N29" s="188"/>
      <c r="O29" s="188"/>
      <c r="P29" s="188"/>
      <c r="Q29" s="188"/>
      <c r="R29" s="188"/>
    </row>
    <row r="30" spans="1:18" x14ac:dyDescent="0.35">
      <c r="J30" s="192"/>
      <c r="K30" s="192"/>
      <c r="L30" s="192"/>
      <c r="M30" s="192"/>
      <c r="N30" s="192"/>
      <c r="O30" s="192"/>
      <c r="P30" s="192"/>
      <c r="Q30" s="192"/>
      <c r="R30" s="192"/>
    </row>
    <row r="31" spans="1:18" x14ac:dyDescent="0.35">
      <c r="J31" s="193"/>
      <c r="K31" s="193"/>
      <c r="L31" s="193"/>
      <c r="M31" s="193"/>
      <c r="N31" s="193"/>
      <c r="O31" s="193"/>
      <c r="P31" s="193"/>
      <c r="Q31" s="193"/>
      <c r="R31" s="193"/>
    </row>
    <row r="32" spans="1:18" x14ac:dyDescent="0.35">
      <c r="J32" s="188"/>
      <c r="K32" s="188"/>
      <c r="L32" s="188"/>
      <c r="M32" s="188"/>
      <c r="N32" s="188"/>
      <c r="O32" s="188"/>
      <c r="P32" s="188"/>
      <c r="Q32" s="188"/>
      <c r="R32" s="188"/>
    </row>
    <row r="33" spans="10:18" x14ac:dyDescent="0.35">
      <c r="J33" s="193"/>
      <c r="K33" s="193"/>
      <c r="L33" s="193"/>
      <c r="M33" s="193"/>
      <c r="N33" s="193"/>
      <c r="O33" s="193"/>
      <c r="P33" s="193"/>
      <c r="Q33" s="193"/>
      <c r="R33" s="193"/>
    </row>
    <row r="34" spans="10:18" ht="31.5" customHeight="1" x14ac:dyDescent="0.35">
      <c r="J34" s="189"/>
      <c r="K34" s="188"/>
      <c r="L34" s="188"/>
      <c r="M34" s="188"/>
      <c r="N34" s="188"/>
      <c r="O34" s="188"/>
      <c r="P34" s="188"/>
      <c r="Q34" s="188"/>
      <c r="R34" s="188"/>
    </row>
    <row r="35" spans="10:18" ht="30.75" customHeight="1" x14ac:dyDescent="0.35">
      <c r="J35" s="189"/>
      <c r="K35" s="188"/>
      <c r="L35" s="188"/>
      <c r="M35" s="188"/>
      <c r="N35" s="188"/>
      <c r="O35" s="188"/>
      <c r="P35" s="188"/>
      <c r="Q35" s="188"/>
      <c r="R35" s="188"/>
    </row>
    <row r="36" spans="10:18" x14ac:dyDescent="0.35">
      <c r="J36" s="188"/>
      <c r="K36" s="188"/>
      <c r="L36" s="188"/>
      <c r="M36" s="188"/>
      <c r="N36" s="188"/>
      <c r="O36" s="188"/>
      <c r="P36" s="188"/>
      <c r="Q36" s="188"/>
      <c r="R36" s="188"/>
    </row>
    <row r="37" spans="10:18" x14ac:dyDescent="0.35">
      <c r="J37" s="192"/>
      <c r="K37" s="192"/>
      <c r="L37" s="192"/>
      <c r="M37" s="192"/>
      <c r="N37" s="192"/>
      <c r="O37" s="192"/>
      <c r="P37" s="192"/>
      <c r="Q37" s="192"/>
      <c r="R37" s="192"/>
    </row>
    <row r="38" spans="10:18" x14ac:dyDescent="0.35">
      <c r="J38" s="193"/>
      <c r="K38" s="193"/>
      <c r="L38" s="193"/>
      <c r="M38" s="193"/>
      <c r="N38" s="193"/>
      <c r="O38" s="193"/>
      <c r="P38" s="193"/>
      <c r="Q38" s="193"/>
      <c r="R38" s="193"/>
    </row>
    <row r="39" spans="10:18" ht="30" customHeight="1" x14ac:dyDescent="0.35">
      <c r="J39" s="189"/>
      <c r="K39" s="188"/>
      <c r="L39" s="188"/>
      <c r="M39" s="188"/>
      <c r="N39" s="188"/>
      <c r="O39" s="188"/>
      <c r="P39" s="188"/>
      <c r="Q39" s="188"/>
      <c r="R39" s="188"/>
    </row>
    <row r="40" spans="10:18" ht="30.75" customHeight="1" x14ac:dyDescent="0.35">
      <c r="J40" s="189"/>
      <c r="K40" s="188"/>
      <c r="L40" s="188"/>
      <c r="M40" s="188"/>
      <c r="N40" s="188"/>
      <c r="O40" s="188"/>
      <c r="P40" s="188"/>
      <c r="Q40" s="188"/>
      <c r="R40" s="188"/>
    </row>
    <row r="41" spans="10:18" ht="29.25" customHeight="1" x14ac:dyDescent="0.35">
      <c r="J41" s="189"/>
      <c r="K41" s="188"/>
      <c r="L41" s="188"/>
      <c r="M41" s="188"/>
      <c r="N41" s="188"/>
      <c r="O41" s="188"/>
      <c r="P41" s="188"/>
      <c r="Q41" s="188"/>
      <c r="R41" s="188"/>
    </row>
    <row r="42" spans="10:18" x14ac:dyDescent="0.35">
      <c r="J42" s="193"/>
      <c r="K42" s="193"/>
      <c r="L42" s="193"/>
      <c r="M42" s="193"/>
      <c r="N42" s="193"/>
      <c r="O42" s="193"/>
      <c r="P42" s="193"/>
      <c r="Q42" s="193"/>
      <c r="R42" s="193"/>
    </row>
    <row r="43" spans="10:18" ht="30.75" customHeight="1" x14ac:dyDescent="0.35">
      <c r="J43" s="189"/>
      <c r="K43" s="188"/>
      <c r="L43" s="188"/>
      <c r="M43" s="188"/>
      <c r="N43" s="188"/>
      <c r="O43" s="188"/>
      <c r="P43" s="188"/>
      <c r="Q43" s="188"/>
      <c r="R43" s="188"/>
    </row>
    <row r="44" spans="10:18" ht="30" customHeight="1" x14ac:dyDescent="0.35">
      <c r="J44" s="189"/>
      <c r="K44" s="188"/>
      <c r="L44" s="188"/>
      <c r="M44" s="188"/>
      <c r="N44" s="188"/>
      <c r="O44" s="188"/>
      <c r="P44" s="188"/>
      <c r="Q44" s="188"/>
      <c r="R44" s="188"/>
    </row>
    <row r="45" spans="10:18" ht="45" customHeight="1" x14ac:dyDescent="0.35">
      <c r="J45" s="189"/>
      <c r="K45" s="188"/>
      <c r="L45" s="188"/>
      <c r="M45" s="188"/>
      <c r="N45" s="188"/>
      <c r="O45" s="188"/>
      <c r="P45" s="188"/>
      <c r="Q45" s="188"/>
      <c r="R45" s="188"/>
    </row>
    <row r="46" spans="10:18" x14ac:dyDescent="0.35">
      <c r="J46" s="1"/>
    </row>
    <row r="47" spans="10:18" x14ac:dyDescent="0.35">
      <c r="J47" s="189"/>
      <c r="K47" s="189"/>
      <c r="L47" s="189"/>
      <c r="M47" s="189"/>
      <c r="N47" s="189"/>
      <c r="O47" s="189"/>
      <c r="P47" s="189"/>
      <c r="Q47" s="189"/>
      <c r="R47" s="189"/>
    </row>
    <row r="48" spans="10:18" x14ac:dyDescent="0.35">
      <c r="J48" s="29"/>
      <c r="K48" s="29"/>
      <c r="L48" s="29"/>
      <c r="M48" s="29"/>
      <c r="N48" s="29"/>
      <c r="O48" s="29"/>
      <c r="P48" s="29"/>
      <c r="Q48" s="29"/>
      <c r="R48" s="29"/>
    </row>
    <row r="49" spans="1:18" ht="31.5" customHeight="1" x14ac:dyDescent="0.35">
      <c r="J49" s="190"/>
      <c r="K49" s="191"/>
      <c r="L49" s="191"/>
      <c r="M49" s="191"/>
      <c r="N49" s="191"/>
      <c r="O49" s="191"/>
      <c r="P49" s="191"/>
      <c r="Q49" s="191"/>
      <c r="R49" s="191"/>
    </row>
    <row r="50" spans="1:18" x14ac:dyDescent="0.35">
      <c r="J50" s="188"/>
      <c r="K50" s="188"/>
      <c r="L50" s="188"/>
      <c r="M50" s="188"/>
      <c r="N50" s="188"/>
      <c r="O50" s="188"/>
      <c r="P50" s="188"/>
      <c r="Q50" s="188"/>
      <c r="R50" s="188"/>
    </row>
    <row r="51" spans="1:18" x14ac:dyDescent="0.35">
      <c r="J51" s="191"/>
      <c r="K51" s="191"/>
      <c r="L51" s="191"/>
      <c r="M51" s="191"/>
      <c r="N51" s="191"/>
      <c r="O51" s="191"/>
      <c r="P51" s="191"/>
      <c r="Q51" s="191"/>
      <c r="R51" s="191"/>
    </row>
    <row r="52" spans="1:18" x14ac:dyDescent="0.35">
      <c r="J52" s="28"/>
      <c r="K52" s="28"/>
      <c r="L52" s="28"/>
      <c r="M52" s="28"/>
      <c r="N52" s="27"/>
      <c r="O52" s="27"/>
      <c r="P52" s="27"/>
      <c r="Q52" s="27"/>
      <c r="R52" s="27"/>
    </row>
    <row r="53" spans="1:18" ht="123.75" customHeight="1" x14ac:dyDescent="0.35">
      <c r="K53" s="2"/>
      <c r="L53" s="1"/>
      <c r="M53" s="1"/>
      <c r="N53" s="1"/>
      <c r="O53" s="1"/>
      <c r="P53" s="1"/>
      <c r="Q53" s="1"/>
      <c r="R53" s="1"/>
    </row>
    <row r="54" spans="1:18" x14ac:dyDescent="0.35">
      <c r="A54" s="26"/>
      <c r="B54" s="27"/>
      <c r="C54" s="27"/>
      <c r="D54" s="27"/>
      <c r="E54" s="27"/>
      <c r="F54" s="27"/>
      <c r="G54" s="27"/>
      <c r="H54" s="27"/>
      <c r="I54" s="27"/>
    </row>
    <row r="55" spans="1:18" x14ac:dyDescent="0.35">
      <c r="A55" s="192"/>
      <c r="B55" s="192"/>
      <c r="C55" s="192"/>
      <c r="D55" s="192"/>
      <c r="E55" s="192"/>
      <c r="F55" s="192"/>
      <c r="G55" s="192"/>
      <c r="H55" s="192"/>
      <c r="I55" s="192"/>
    </row>
    <row r="56" spans="1:18" x14ac:dyDescent="0.35">
      <c r="A56" s="188"/>
      <c r="B56" s="188"/>
      <c r="C56" s="188"/>
      <c r="D56" s="188"/>
      <c r="E56" s="188"/>
      <c r="F56" s="188"/>
      <c r="G56" s="188"/>
      <c r="H56" s="188"/>
      <c r="I56" s="188"/>
    </row>
    <row r="57" spans="1:18" x14ac:dyDescent="0.35">
      <c r="A57" s="188"/>
      <c r="B57" s="188"/>
      <c r="C57" s="188"/>
      <c r="D57" s="188"/>
      <c r="E57" s="188"/>
      <c r="F57" s="188"/>
      <c r="G57" s="188"/>
      <c r="H57" s="188"/>
      <c r="I57" s="188"/>
    </row>
    <row r="58" spans="1:18" x14ac:dyDescent="0.35">
      <c r="A58" s="188"/>
      <c r="B58" s="188"/>
      <c r="C58" s="188"/>
      <c r="D58" s="188"/>
      <c r="E58" s="188"/>
      <c r="F58" s="188"/>
      <c r="G58" s="188"/>
      <c r="H58" s="188"/>
      <c r="I58" s="188"/>
    </row>
    <row r="59" spans="1:18" x14ac:dyDescent="0.35">
      <c r="A59" s="188"/>
      <c r="B59" s="188"/>
      <c r="C59" s="188"/>
      <c r="D59" s="188"/>
      <c r="E59" s="188"/>
      <c r="F59" s="188"/>
      <c r="G59" s="188"/>
      <c r="H59" s="188"/>
      <c r="I59" s="188"/>
    </row>
    <row r="60" spans="1:18" x14ac:dyDescent="0.35">
      <c r="A60" s="188"/>
      <c r="B60" s="188"/>
      <c r="C60" s="188"/>
      <c r="D60" s="188"/>
      <c r="E60" s="188"/>
      <c r="F60" s="188"/>
      <c r="G60" s="188"/>
      <c r="H60" s="188"/>
      <c r="I60" s="188"/>
    </row>
    <row r="61" spans="1:18" x14ac:dyDescent="0.35">
      <c r="A61" s="188"/>
      <c r="B61" s="188"/>
      <c r="C61" s="188"/>
      <c r="D61" s="188"/>
      <c r="E61" s="188"/>
      <c r="F61" s="188"/>
      <c r="G61" s="188"/>
      <c r="H61" s="188"/>
      <c r="I61" s="188"/>
    </row>
    <row r="62" spans="1:18" x14ac:dyDescent="0.35">
      <c r="A62" s="188"/>
      <c r="B62" s="188"/>
      <c r="C62" s="188"/>
      <c r="D62" s="188"/>
      <c r="E62" s="188"/>
      <c r="F62" s="188"/>
      <c r="G62" s="188"/>
      <c r="H62" s="188"/>
      <c r="I62" s="188"/>
    </row>
    <row r="63" spans="1:18" x14ac:dyDescent="0.35">
      <c r="A63" s="188"/>
      <c r="B63" s="188"/>
      <c r="C63" s="188"/>
      <c r="D63" s="188"/>
      <c r="E63" s="188"/>
      <c r="F63" s="188"/>
      <c r="G63" s="188"/>
      <c r="H63" s="188"/>
      <c r="I63" s="188"/>
    </row>
    <row r="64" spans="1:18" x14ac:dyDescent="0.35">
      <c r="A64" s="188"/>
      <c r="B64" s="188"/>
      <c r="C64" s="188"/>
      <c r="D64" s="188"/>
      <c r="E64" s="188"/>
      <c r="F64" s="188"/>
      <c r="G64" s="188"/>
      <c r="H64" s="188"/>
      <c r="I64" s="188"/>
    </row>
    <row r="65" spans="1:9" x14ac:dyDescent="0.35">
      <c r="A65" s="188"/>
      <c r="B65" s="188"/>
      <c r="C65" s="188"/>
      <c r="D65" s="188"/>
      <c r="E65" s="188"/>
      <c r="F65" s="188"/>
      <c r="G65" s="188"/>
      <c r="H65" s="188"/>
      <c r="I65" s="188"/>
    </row>
    <row r="66" spans="1:9" x14ac:dyDescent="0.35">
      <c r="A66" s="188"/>
      <c r="B66" s="188"/>
      <c r="C66" s="188"/>
      <c r="D66" s="188"/>
      <c r="E66" s="188"/>
      <c r="F66" s="188"/>
      <c r="G66" s="188"/>
      <c r="H66" s="188"/>
      <c r="I66" s="188"/>
    </row>
    <row r="67" spans="1:9" x14ac:dyDescent="0.35">
      <c r="A67" s="188"/>
      <c r="B67" s="188"/>
      <c r="C67" s="188"/>
      <c r="D67" s="188"/>
      <c r="E67" s="188"/>
      <c r="F67" s="188"/>
      <c r="G67" s="188"/>
      <c r="H67" s="188"/>
      <c r="I67" s="188"/>
    </row>
    <row r="68" spans="1:9" x14ac:dyDescent="0.35">
      <c r="A68" s="188"/>
      <c r="B68" s="188"/>
      <c r="C68" s="188"/>
      <c r="D68" s="188"/>
      <c r="E68" s="188"/>
      <c r="F68" s="188"/>
      <c r="G68" s="188"/>
      <c r="H68" s="188"/>
      <c r="I68" s="188"/>
    </row>
    <row r="69" spans="1:9" x14ac:dyDescent="0.35">
      <c r="A69" s="188"/>
      <c r="B69" s="188"/>
      <c r="C69" s="188"/>
      <c r="D69" s="188"/>
      <c r="E69" s="188"/>
      <c r="F69" s="188"/>
      <c r="G69" s="188"/>
      <c r="H69" s="188"/>
      <c r="I69" s="188"/>
    </row>
    <row r="70" spans="1:9" x14ac:dyDescent="0.35">
      <c r="A70" s="188"/>
      <c r="B70" s="188"/>
      <c r="C70" s="188"/>
      <c r="D70" s="188"/>
      <c r="E70" s="188"/>
      <c r="F70" s="188"/>
      <c r="G70" s="188"/>
      <c r="H70" s="188"/>
      <c r="I70" s="188"/>
    </row>
    <row r="71" spans="1:9" x14ac:dyDescent="0.35">
      <c r="A71" s="188"/>
      <c r="B71" s="188"/>
      <c r="C71" s="188"/>
      <c r="D71" s="188"/>
      <c r="E71" s="188"/>
      <c r="F71" s="188"/>
      <c r="G71" s="188"/>
      <c r="H71" s="188"/>
      <c r="I71" s="188"/>
    </row>
    <row r="72" spans="1:9" x14ac:dyDescent="0.35">
      <c r="A72" s="188"/>
      <c r="B72" s="188"/>
      <c r="C72" s="188"/>
      <c r="D72" s="188"/>
      <c r="E72" s="188"/>
      <c r="F72" s="188"/>
      <c r="G72" s="188"/>
      <c r="H72" s="188"/>
      <c r="I72" s="188"/>
    </row>
    <row r="73" spans="1:9" x14ac:dyDescent="0.35">
      <c r="A73" s="188"/>
      <c r="B73" s="188"/>
      <c r="C73" s="188"/>
      <c r="D73" s="188"/>
      <c r="E73" s="188"/>
      <c r="F73" s="188"/>
      <c r="G73" s="188"/>
      <c r="H73" s="188"/>
      <c r="I73" s="188"/>
    </row>
    <row r="74" spans="1:9" x14ac:dyDescent="0.35">
      <c r="A74" s="188"/>
      <c r="B74" s="188"/>
      <c r="C74" s="188"/>
      <c r="D74" s="188"/>
      <c r="E74" s="188"/>
      <c r="F74" s="188"/>
      <c r="G74" s="188"/>
      <c r="H74" s="188"/>
      <c r="I74" s="188"/>
    </row>
    <row r="75" spans="1:9" x14ac:dyDescent="0.35">
      <c r="A75" s="188"/>
      <c r="B75" s="188"/>
      <c r="C75" s="188"/>
      <c r="D75" s="188"/>
      <c r="E75" s="188"/>
      <c r="F75" s="188"/>
      <c r="G75" s="188"/>
      <c r="H75" s="188"/>
      <c r="I75" s="188"/>
    </row>
    <row r="76" spans="1:9" x14ac:dyDescent="0.35">
      <c r="A76" s="188"/>
      <c r="B76" s="188"/>
      <c r="C76" s="188"/>
      <c r="D76" s="188"/>
      <c r="E76" s="188"/>
      <c r="F76" s="188"/>
      <c r="G76" s="188"/>
      <c r="H76" s="188"/>
      <c r="I76" s="188"/>
    </row>
    <row r="77" spans="1:9" x14ac:dyDescent="0.35">
      <c r="A77" s="188"/>
      <c r="B77" s="188"/>
      <c r="C77" s="188"/>
      <c r="D77" s="188"/>
      <c r="E77" s="188"/>
      <c r="F77" s="188"/>
      <c r="G77" s="188"/>
      <c r="H77" s="188"/>
      <c r="I77" s="188"/>
    </row>
  </sheetData>
  <sheetProtection sheet="1" objects="1" scenarios="1"/>
  <mergeCells count="64">
    <mergeCell ref="A17:I17"/>
    <mergeCell ref="A18:I18"/>
    <mergeCell ref="J34:R34"/>
    <mergeCell ref="J35:R35"/>
    <mergeCell ref="A20:I20"/>
    <mergeCell ref="A21:I21"/>
    <mergeCell ref="A22:I22"/>
    <mergeCell ref="A23:I23"/>
    <mergeCell ref="J33:R33"/>
    <mergeCell ref="A14:I14"/>
    <mergeCell ref="A9:I9"/>
    <mergeCell ref="B4:H5"/>
    <mergeCell ref="J30:R30"/>
    <mergeCell ref="J32:R32"/>
    <mergeCell ref="J29:R29"/>
    <mergeCell ref="J31:R31"/>
    <mergeCell ref="A24:I24"/>
    <mergeCell ref="A25:I25"/>
    <mergeCell ref="A16:I16"/>
    <mergeCell ref="A7:I7"/>
    <mergeCell ref="A8:I8"/>
    <mergeCell ref="A10:I10"/>
    <mergeCell ref="A11:I11"/>
    <mergeCell ref="A12:I12"/>
    <mergeCell ref="A13:I13"/>
    <mergeCell ref="J36:R36"/>
    <mergeCell ref="J38:R38"/>
    <mergeCell ref="J37:R37"/>
    <mergeCell ref="J39:R39"/>
    <mergeCell ref="A26:I26"/>
    <mergeCell ref="A27:I27"/>
    <mergeCell ref="J40:R40"/>
    <mergeCell ref="J41:R41"/>
    <mergeCell ref="J42:R42"/>
    <mergeCell ref="J43:R43"/>
    <mergeCell ref="J44:R44"/>
    <mergeCell ref="J45:R45"/>
    <mergeCell ref="J49:R49"/>
    <mergeCell ref="J50:R50"/>
    <mergeCell ref="J51:R51"/>
    <mergeCell ref="A55:I55"/>
    <mergeCell ref="A56:I56"/>
    <mergeCell ref="J47:R47"/>
    <mergeCell ref="A57:I57"/>
    <mergeCell ref="A58:I58"/>
    <mergeCell ref="A59:I59"/>
    <mergeCell ref="A60:I60"/>
    <mergeCell ref="A61:I61"/>
    <mergeCell ref="A62:I62"/>
    <mergeCell ref="A63:I63"/>
    <mergeCell ref="A64:I64"/>
    <mergeCell ref="A65:I65"/>
    <mergeCell ref="A66:I66"/>
    <mergeCell ref="A67:I67"/>
    <mergeCell ref="A68:I68"/>
    <mergeCell ref="A69:I69"/>
    <mergeCell ref="A76:I76"/>
    <mergeCell ref="A77:I77"/>
    <mergeCell ref="A70:I70"/>
    <mergeCell ref="A71:I71"/>
    <mergeCell ref="A72:I72"/>
    <mergeCell ref="A73:I73"/>
    <mergeCell ref="A74:I74"/>
    <mergeCell ref="A75:I75"/>
  </mergeCells>
  <pageMargins left="0.7" right="0.7" top="0.75" bottom="0.75" header="0.3" footer="0.3"/>
  <pageSetup paperSize="9" scale="41"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1A07F-976D-4A90-AEF6-B6992CBF641F}">
  <sheetPr>
    <tabColor rgb="FF807DFF"/>
    <pageSetUpPr fitToPage="1"/>
  </sheetPr>
  <dimension ref="A2:J300"/>
  <sheetViews>
    <sheetView showGridLines="0" zoomScale="88" zoomScaleNormal="100" workbookViewId="0">
      <selection activeCell="C23" sqref="C23"/>
    </sheetView>
  </sheetViews>
  <sheetFormatPr baseColWidth="10" defaultColWidth="10.81640625" defaultRowHeight="13.5" x14ac:dyDescent="0.25"/>
  <cols>
    <col min="1" max="1" width="15.26953125" style="17" customWidth="1"/>
    <col min="2" max="2" width="22.54296875" style="17" customWidth="1"/>
    <col min="3" max="3" width="22.1796875" style="17" customWidth="1"/>
    <col min="4" max="4" width="18" style="17" customWidth="1"/>
    <col min="5" max="5" width="12.54296875" style="17" customWidth="1"/>
    <col min="6" max="6" width="13.7265625" style="17" customWidth="1"/>
    <col min="7" max="7" width="14.26953125" style="17" customWidth="1"/>
    <col min="8" max="8" width="9.26953125" style="25" customWidth="1"/>
    <col min="9" max="9" width="12.54296875" style="25" customWidth="1"/>
    <col min="10" max="10" width="24" style="25" customWidth="1"/>
    <col min="11" max="16384" width="10.81640625" style="17"/>
  </cols>
  <sheetData>
    <row r="2" spans="1:10" ht="15" customHeight="1" x14ac:dyDescent="0.45">
      <c r="E2" s="39" t="s">
        <v>1</v>
      </c>
      <c r="F2" s="186"/>
      <c r="H2" s="40"/>
      <c r="I2" s="164" t="s">
        <v>2</v>
      </c>
      <c r="J2" s="165" t="s">
        <v>3</v>
      </c>
    </row>
    <row r="3" spans="1:10" ht="14" x14ac:dyDescent="0.3">
      <c r="F3" s="19"/>
      <c r="H3" s="17"/>
      <c r="I3" s="17"/>
      <c r="J3" s="17"/>
    </row>
    <row r="4" spans="1:10" ht="14" x14ac:dyDescent="0.3">
      <c r="F4" s="19"/>
      <c r="H4" s="17"/>
      <c r="I4" s="17"/>
      <c r="J4" s="17"/>
    </row>
    <row r="5" spans="1:10" x14ac:dyDescent="0.25">
      <c r="H5" s="17"/>
      <c r="I5" s="17"/>
      <c r="J5" s="17"/>
    </row>
    <row r="6" spans="1:10" ht="14" x14ac:dyDescent="0.3">
      <c r="D6" s="20"/>
      <c r="E6" s="20"/>
      <c r="F6" s="20"/>
      <c r="G6" s="20"/>
      <c r="H6" s="18"/>
      <c r="I6" s="18"/>
      <c r="J6" s="18"/>
    </row>
    <row r="7" spans="1:10" ht="14" x14ac:dyDescent="0.3">
      <c r="A7" s="21"/>
      <c r="B7" s="21"/>
      <c r="C7" s="21"/>
      <c r="D7" s="20"/>
      <c r="E7" s="20"/>
      <c r="F7" s="12"/>
      <c r="G7" s="22"/>
      <c r="H7" s="18"/>
      <c r="I7" s="18"/>
      <c r="J7" s="18"/>
    </row>
    <row r="8" spans="1:10" ht="14" x14ac:dyDescent="0.3">
      <c r="A8" s="21"/>
      <c r="B8" s="21"/>
      <c r="C8" s="21"/>
      <c r="D8" s="20"/>
      <c r="E8" s="20"/>
      <c r="F8" s="12"/>
      <c r="G8" s="22"/>
      <c r="H8" s="18"/>
      <c r="I8" s="18"/>
      <c r="J8" s="18"/>
    </row>
    <row r="9" spans="1:10" ht="14" x14ac:dyDescent="0.3">
      <c r="A9" s="21"/>
      <c r="B9" s="21"/>
      <c r="C9" s="21"/>
      <c r="D9" s="20"/>
      <c r="E9" s="20"/>
      <c r="F9" s="12"/>
      <c r="G9" s="22"/>
      <c r="H9" s="18"/>
      <c r="I9" s="23"/>
      <c r="J9" s="23"/>
    </row>
    <row r="10" spans="1:10" ht="14" x14ac:dyDescent="0.3">
      <c r="C10" s="21"/>
      <c r="D10" s="20"/>
      <c r="E10" s="20"/>
      <c r="F10" s="20"/>
      <c r="G10" s="20"/>
      <c r="H10" s="18"/>
      <c r="I10" s="23"/>
      <c r="J10" s="23"/>
    </row>
    <row r="11" spans="1:10" ht="14" x14ac:dyDescent="0.3">
      <c r="C11" s="21"/>
      <c r="D11" s="20"/>
      <c r="E11" s="20"/>
      <c r="F11" s="20"/>
      <c r="G11" s="20"/>
      <c r="H11" s="18"/>
      <c r="I11" s="23"/>
      <c r="J11" s="23"/>
    </row>
    <row r="12" spans="1:10" x14ac:dyDescent="0.25">
      <c r="H12" s="17"/>
      <c r="I12" s="17"/>
      <c r="J12" s="17"/>
    </row>
    <row r="13" spans="1:10" ht="20" x14ac:dyDescent="0.25">
      <c r="A13" s="196" t="s">
        <v>4</v>
      </c>
      <c r="B13" s="197"/>
      <c r="C13" s="197"/>
      <c r="D13" s="197"/>
      <c r="E13" s="197"/>
      <c r="F13" s="197"/>
      <c r="G13" s="197"/>
      <c r="H13" s="197"/>
      <c r="I13" s="197"/>
      <c r="J13" s="197"/>
    </row>
    <row r="14" spans="1:10" ht="14.5" x14ac:dyDescent="0.25">
      <c r="A14" s="53"/>
      <c r="B14" s="53"/>
      <c r="C14" s="53"/>
      <c r="D14" s="53"/>
      <c r="E14" s="53"/>
      <c r="F14" s="53"/>
      <c r="G14" s="53"/>
      <c r="H14" s="53"/>
      <c r="I14" s="53"/>
      <c r="J14" s="53"/>
    </row>
    <row r="15" spans="1:10" ht="14.5" x14ac:dyDescent="0.25">
      <c r="A15" s="53"/>
      <c r="B15" s="53"/>
      <c r="C15" s="53"/>
      <c r="D15" s="53"/>
      <c r="E15" s="53"/>
      <c r="F15" s="53"/>
      <c r="G15" s="53"/>
      <c r="H15" s="53"/>
      <c r="I15" s="53"/>
      <c r="J15" s="53"/>
    </row>
    <row r="16" spans="1:10" ht="20" x14ac:dyDescent="0.25">
      <c r="A16" s="196" t="s">
        <v>5</v>
      </c>
      <c r="B16" s="197"/>
      <c r="C16" s="197"/>
      <c r="D16" s="197"/>
      <c r="E16" s="197"/>
      <c r="F16" s="197"/>
      <c r="G16" s="197"/>
      <c r="H16" s="197"/>
      <c r="I16" s="197"/>
      <c r="J16" s="197"/>
    </row>
    <row r="17" spans="1:10" ht="15" x14ac:dyDescent="0.4">
      <c r="A17" s="48"/>
      <c r="B17" s="48"/>
      <c r="C17" s="48"/>
      <c r="D17" s="48"/>
      <c r="E17" s="48"/>
      <c r="F17" s="48"/>
      <c r="G17" s="48"/>
      <c r="H17" s="48"/>
      <c r="I17" s="48"/>
      <c r="J17" s="48"/>
    </row>
    <row r="18" spans="1:10" ht="45" customHeight="1" x14ac:dyDescent="0.4">
      <c r="A18" s="198" t="s">
        <v>6</v>
      </c>
      <c r="B18" s="198"/>
      <c r="C18" s="162" t="s">
        <v>7</v>
      </c>
      <c r="D18" s="160"/>
      <c r="E18" s="50"/>
      <c r="F18" s="50"/>
      <c r="G18" s="51"/>
      <c r="H18" s="52"/>
      <c r="I18" s="52"/>
      <c r="J18" s="52"/>
    </row>
    <row r="19" spans="1:10" ht="55.5" customHeight="1" x14ac:dyDescent="0.25">
      <c r="A19" s="199" t="s">
        <v>8</v>
      </c>
      <c r="B19" s="200"/>
      <c r="C19" s="163">
        <f>SUM(J23:J188)/1000</f>
        <v>0</v>
      </c>
      <c r="D19" s="161"/>
      <c r="E19" s="201" t="s">
        <v>9</v>
      </c>
      <c r="F19" s="201"/>
      <c r="G19" s="201"/>
      <c r="H19" s="201"/>
      <c r="I19" s="201"/>
      <c r="J19" s="46"/>
    </row>
    <row r="20" spans="1:10" ht="15" x14ac:dyDescent="0.4">
      <c r="A20" s="54"/>
      <c r="B20" s="54"/>
      <c r="C20" s="51"/>
      <c r="D20" s="51"/>
      <c r="E20" s="51"/>
      <c r="F20" s="55"/>
      <c r="G20" s="49"/>
      <c r="H20" s="52"/>
      <c r="I20" s="52"/>
      <c r="J20" s="52"/>
    </row>
    <row r="21" spans="1:10" ht="45" customHeight="1" x14ac:dyDescent="0.4">
      <c r="A21" s="49"/>
      <c r="B21" s="49"/>
      <c r="C21" s="49"/>
      <c r="D21" s="49"/>
      <c r="E21" s="49"/>
      <c r="F21" s="49"/>
      <c r="G21" s="49"/>
      <c r="H21" s="56"/>
      <c r="I21" s="56"/>
      <c r="J21" s="156"/>
    </row>
    <row r="22" spans="1:10" ht="67.5" customHeight="1" x14ac:dyDescent="0.25">
      <c r="A22" s="43" t="s">
        <v>10</v>
      </c>
      <c r="B22" s="43" t="s">
        <v>11</v>
      </c>
      <c r="C22" s="43" t="s">
        <v>12</v>
      </c>
      <c r="D22" s="43" t="s">
        <v>13</v>
      </c>
      <c r="E22" s="43" t="s">
        <v>14</v>
      </c>
      <c r="F22" s="43" t="s">
        <v>15</v>
      </c>
      <c r="G22" s="43" t="s">
        <v>16</v>
      </c>
      <c r="H22" s="43" t="s">
        <v>17</v>
      </c>
      <c r="I22" s="43" t="s">
        <v>18</v>
      </c>
      <c r="J22" s="166" t="s">
        <v>19</v>
      </c>
    </row>
    <row r="23" spans="1:10" s="7" customFormat="1" ht="46" customHeight="1" x14ac:dyDescent="0.35">
      <c r="A23" s="183"/>
      <c r="B23" s="44"/>
      <c r="C23" s="44"/>
      <c r="D23" s="44"/>
      <c r="E23" s="45" t="e">
        <f>VLOOKUP($D23,'Liste de produits types'!$A$2:$E$142,2,FALSE)</f>
        <v>#N/A</v>
      </c>
      <c r="F23" s="45" t="e">
        <f>VLOOKUP($D23,'Liste de produits types'!$A$2:$E$142,3,FALSE)</f>
        <v>#N/A</v>
      </c>
      <c r="G23" s="45" t="e">
        <f>VLOOKUP($D23,'Liste de produits types'!$A$2:$E$142,4,FALSE)</f>
        <v>#N/A</v>
      </c>
      <c r="H23" s="44"/>
      <c r="I23" s="44"/>
      <c r="J23" s="44"/>
    </row>
    <row r="24" spans="1:10" s="7" customFormat="1" ht="48" customHeight="1" x14ac:dyDescent="0.35">
      <c r="A24" s="184"/>
      <c r="B24" s="44"/>
      <c r="C24" s="44"/>
      <c r="D24" s="44"/>
      <c r="E24" s="45" t="e">
        <f>VLOOKUP($D24,'Liste de produits types'!$A$2:$E$142,2,FALSE)</f>
        <v>#N/A</v>
      </c>
      <c r="F24" s="45" t="e">
        <f>VLOOKUP($D24,'Liste de produits types'!$A$2:$E$142,3,FALSE)</f>
        <v>#N/A</v>
      </c>
      <c r="G24" s="45" t="e">
        <f>VLOOKUP($D24,'Liste de produits types'!$A$2:$E$142,4,FALSE)</f>
        <v>#N/A</v>
      </c>
      <c r="H24" s="44"/>
      <c r="I24" s="44"/>
      <c r="J24" s="44"/>
    </row>
    <row r="25" spans="1:10" s="7" customFormat="1" ht="37.5" customHeight="1" x14ac:dyDescent="0.35">
      <c r="A25" s="184"/>
      <c r="B25" s="44"/>
      <c r="C25" s="44"/>
      <c r="D25" s="44"/>
      <c r="E25" s="45" t="e">
        <f>VLOOKUP($D25,'Liste de produits types'!$A$2:$E$142,2,FALSE)</f>
        <v>#N/A</v>
      </c>
      <c r="F25" s="45" t="e">
        <f>VLOOKUP($D25,'Liste de produits types'!$A$2:$E$142,3,FALSE)</f>
        <v>#N/A</v>
      </c>
      <c r="G25" s="45" t="e">
        <f>VLOOKUP($D25,'Liste de produits types'!$A$2:$E$142,4,FALSE)</f>
        <v>#N/A</v>
      </c>
      <c r="H25" s="44"/>
      <c r="I25" s="44"/>
      <c r="J25" s="44"/>
    </row>
    <row r="26" spans="1:10" s="7" customFormat="1" ht="36" customHeight="1" x14ac:dyDescent="0.35">
      <c r="A26" s="184"/>
      <c r="B26" s="44"/>
      <c r="C26" s="44"/>
      <c r="D26" s="44"/>
      <c r="E26" s="45" t="e">
        <f>VLOOKUP($D26,'Liste de produits types'!$A$2:$E$142,2,FALSE)</f>
        <v>#N/A</v>
      </c>
      <c r="F26" s="45" t="e">
        <f>VLOOKUP($D26,'Liste de produits types'!$A$2:$E$142,3,FALSE)</f>
        <v>#N/A</v>
      </c>
      <c r="G26" s="45" t="e">
        <f>VLOOKUP($D26,'Liste de produits types'!$A$2:$E$142,4,FALSE)</f>
        <v>#N/A</v>
      </c>
      <c r="H26" s="44"/>
      <c r="I26" s="44"/>
      <c r="J26" s="44"/>
    </row>
    <row r="27" spans="1:10" s="7" customFormat="1" ht="32.5" customHeight="1" x14ac:dyDescent="0.35">
      <c r="A27" s="184"/>
      <c r="B27" s="44"/>
      <c r="C27" s="44"/>
      <c r="D27" s="44"/>
      <c r="E27" s="45" t="e">
        <f>VLOOKUP($D27,'Liste de produits types'!$A$2:$E$142,2,FALSE)</f>
        <v>#N/A</v>
      </c>
      <c r="F27" s="45" t="e">
        <f>VLOOKUP($D27,'Liste de produits types'!$A$2:$E$142,3,FALSE)</f>
        <v>#N/A</v>
      </c>
      <c r="G27" s="45" t="e">
        <f>VLOOKUP($D27,'Liste de produits types'!$A$2:$E$142,4,FALSE)</f>
        <v>#N/A</v>
      </c>
      <c r="H27" s="44"/>
      <c r="I27" s="44"/>
      <c r="J27" s="44"/>
    </row>
    <row r="28" spans="1:10" s="7" customFormat="1" ht="34" customHeight="1" x14ac:dyDescent="0.35">
      <c r="A28" s="184"/>
      <c r="B28" s="44"/>
      <c r="C28" s="44"/>
      <c r="D28" s="44"/>
      <c r="E28" s="45" t="e">
        <f>VLOOKUP($D28,'Liste de produits types'!$A$2:$E$142,2,FALSE)</f>
        <v>#N/A</v>
      </c>
      <c r="F28" s="45" t="e">
        <f>VLOOKUP($D28,'Liste de produits types'!$A$2:$E$142,3,FALSE)</f>
        <v>#N/A</v>
      </c>
      <c r="G28" s="45" t="e">
        <f>VLOOKUP($D28,'Liste de produits types'!$A$2:$E$142,4,FALSE)</f>
        <v>#N/A</v>
      </c>
      <c r="H28" s="44"/>
      <c r="I28" s="44"/>
      <c r="J28" s="44"/>
    </row>
    <row r="29" spans="1:10" s="7" customFormat="1" ht="36.65" customHeight="1" x14ac:dyDescent="0.35">
      <c r="A29" s="184"/>
      <c r="B29" s="44"/>
      <c r="C29" s="44"/>
      <c r="D29" s="44"/>
      <c r="E29" s="45" t="e">
        <f>VLOOKUP($D29,'Liste de produits types'!$A$2:$E$142,2,FALSE)</f>
        <v>#N/A</v>
      </c>
      <c r="F29" s="45" t="e">
        <f>VLOOKUP($D29,'Liste de produits types'!$A$2:$E$142,3,FALSE)</f>
        <v>#N/A</v>
      </c>
      <c r="G29" s="45" t="e">
        <f>VLOOKUP($D29,'Liste de produits types'!$A$2:$E$142,4,FALSE)</f>
        <v>#N/A</v>
      </c>
      <c r="H29" s="44"/>
      <c r="I29" s="44"/>
      <c r="J29" s="44"/>
    </row>
    <row r="30" spans="1:10" s="7" customFormat="1" ht="25.5" customHeight="1" x14ac:dyDescent="0.35">
      <c r="A30" s="184"/>
      <c r="B30" s="44"/>
      <c r="C30" s="44"/>
      <c r="D30" s="44"/>
      <c r="E30" s="45" t="e">
        <f>VLOOKUP($D30,'Liste de produits types'!$A$2:$E$142,2,FALSE)</f>
        <v>#N/A</v>
      </c>
      <c r="F30" s="45" t="e">
        <f>VLOOKUP($D30,'Liste de produits types'!$A$2:$E$142,3,FALSE)</f>
        <v>#N/A</v>
      </c>
      <c r="G30" s="45" t="e">
        <f>VLOOKUP($D30,'Liste de produits types'!$A$2:$E$142,4,FALSE)</f>
        <v>#N/A</v>
      </c>
      <c r="H30" s="44"/>
      <c r="I30" s="44"/>
      <c r="J30" s="44"/>
    </row>
    <row r="31" spans="1:10" s="7" customFormat="1" ht="25.5" customHeight="1" x14ac:dyDescent="0.35">
      <c r="A31" s="184"/>
      <c r="B31" s="44"/>
      <c r="C31" s="44"/>
      <c r="D31" s="44"/>
      <c r="E31" s="45" t="e">
        <f>VLOOKUP($D31,'Liste de produits types'!$A$2:$E$142,2,FALSE)</f>
        <v>#N/A</v>
      </c>
      <c r="F31" s="45" t="e">
        <f>VLOOKUP($D31,'Liste de produits types'!$A$2:$E$142,3,FALSE)</f>
        <v>#N/A</v>
      </c>
      <c r="G31" s="45" t="e">
        <f>VLOOKUP($D31,'Liste de produits types'!$A$2:$E$142,4,FALSE)</f>
        <v>#N/A</v>
      </c>
      <c r="H31" s="44"/>
      <c r="I31" s="44"/>
      <c r="J31" s="44"/>
    </row>
    <row r="32" spans="1:10" s="7" customFormat="1" ht="25.5" customHeight="1" x14ac:dyDescent="0.35">
      <c r="A32" s="184"/>
      <c r="B32" s="44"/>
      <c r="C32" s="44"/>
      <c r="D32" s="44"/>
      <c r="E32" s="45" t="e">
        <f>VLOOKUP($D32,'Liste de produits types'!$A$2:$E$142,2,FALSE)</f>
        <v>#N/A</v>
      </c>
      <c r="F32" s="45" t="e">
        <f>VLOOKUP($D32,'Liste de produits types'!$A$2:$E$142,3,FALSE)</f>
        <v>#N/A</v>
      </c>
      <c r="G32" s="45" t="e">
        <f>VLOOKUP($D32,'Liste de produits types'!$A$2:$E$142,4,FALSE)</f>
        <v>#N/A</v>
      </c>
      <c r="H32" s="44"/>
      <c r="I32" s="44"/>
      <c r="J32" s="44"/>
    </row>
    <row r="33" spans="1:10" s="7" customFormat="1" ht="25.5" customHeight="1" x14ac:dyDescent="0.35">
      <c r="A33" s="184"/>
      <c r="B33" s="44"/>
      <c r="C33" s="44"/>
      <c r="D33" s="44"/>
      <c r="E33" s="45" t="e">
        <f>VLOOKUP($D33,'Liste de produits types'!$A$2:$E$142,2,FALSE)</f>
        <v>#N/A</v>
      </c>
      <c r="F33" s="45" t="e">
        <f>VLOOKUP($D33,'Liste de produits types'!$A$2:$E$142,3,FALSE)</f>
        <v>#N/A</v>
      </c>
      <c r="G33" s="45" t="e">
        <f>VLOOKUP($D33,'Liste de produits types'!$A$2:$E$142,4,FALSE)</f>
        <v>#N/A</v>
      </c>
      <c r="H33" s="44"/>
      <c r="I33" s="44"/>
      <c r="J33" s="44"/>
    </row>
    <row r="34" spans="1:10" s="7" customFormat="1" ht="25.5" customHeight="1" x14ac:dyDescent="0.35">
      <c r="A34" s="184"/>
      <c r="B34" s="44"/>
      <c r="C34" s="44"/>
      <c r="D34" s="44"/>
      <c r="E34" s="45" t="e">
        <f>VLOOKUP($D34,'Liste de produits types'!$A$2:$E$142,2,FALSE)</f>
        <v>#N/A</v>
      </c>
      <c r="F34" s="45" t="e">
        <f>VLOOKUP($D34,'Liste de produits types'!$A$2:$E$142,3,FALSE)</f>
        <v>#N/A</v>
      </c>
      <c r="G34" s="45" t="e">
        <f>VLOOKUP($D34,'Liste de produits types'!$A$2:$E$142,4,FALSE)</f>
        <v>#N/A</v>
      </c>
      <c r="H34" s="44"/>
      <c r="I34" s="44"/>
      <c r="J34" s="44"/>
    </row>
    <row r="35" spans="1:10" s="7" customFormat="1" ht="25.5" customHeight="1" x14ac:dyDescent="0.35">
      <c r="A35" s="184"/>
      <c r="B35" s="44"/>
      <c r="C35" s="44"/>
      <c r="D35" s="44"/>
      <c r="E35" s="45" t="e">
        <f>VLOOKUP($D35,'Liste de produits types'!$A$2:$E$142,2,FALSE)</f>
        <v>#N/A</v>
      </c>
      <c r="F35" s="45" t="e">
        <f>VLOOKUP($D35,'Liste de produits types'!$A$2:$E$142,3,FALSE)</f>
        <v>#N/A</v>
      </c>
      <c r="G35" s="45" t="e">
        <f>VLOOKUP($D35,'Liste de produits types'!$A$2:$E$142,4,FALSE)</f>
        <v>#N/A</v>
      </c>
      <c r="H35" s="44"/>
      <c r="I35" s="44"/>
      <c r="J35" s="44"/>
    </row>
    <row r="36" spans="1:10" s="7" customFormat="1" ht="25.5" customHeight="1" x14ac:dyDescent="0.35">
      <c r="A36" s="184"/>
      <c r="B36" s="44"/>
      <c r="C36" s="44"/>
      <c r="D36" s="44"/>
      <c r="E36" s="45" t="e">
        <f>VLOOKUP($D36,'Liste de produits types'!$A$2:$E$142,2,FALSE)</f>
        <v>#N/A</v>
      </c>
      <c r="F36" s="45" t="e">
        <f>VLOOKUP($D36,'Liste de produits types'!$A$2:$E$142,3,FALSE)</f>
        <v>#N/A</v>
      </c>
      <c r="G36" s="45" t="e">
        <f>VLOOKUP($D36,'Liste de produits types'!$A$2:$E$142,4,FALSE)</f>
        <v>#N/A</v>
      </c>
      <c r="H36" s="44"/>
      <c r="I36" s="44"/>
      <c r="J36" s="44"/>
    </row>
    <row r="37" spans="1:10" s="7" customFormat="1" ht="25.5" customHeight="1" x14ac:dyDescent="0.35">
      <c r="A37" s="184"/>
      <c r="B37" s="44"/>
      <c r="C37" s="44"/>
      <c r="D37" s="44"/>
      <c r="E37" s="45" t="e">
        <f>VLOOKUP($D37,'Liste de produits types'!$A$2:$E$142,2,FALSE)</f>
        <v>#N/A</v>
      </c>
      <c r="F37" s="45" t="e">
        <f>VLOOKUP($D37,'Liste de produits types'!$A$2:$E$142,3,FALSE)</f>
        <v>#N/A</v>
      </c>
      <c r="G37" s="45" t="e">
        <f>VLOOKUP($D37,'Liste de produits types'!$A$2:$E$142,4,FALSE)</f>
        <v>#N/A</v>
      </c>
      <c r="H37" s="44"/>
      <c r="I37" s="44"/>
      <c r="J37" s="44"/>
    </row>
    <row r="38" spans="1:10" s="7" customFormat="1" ht="25.5" customHeight="1" x14ac:dyDescent="0.35">
      <c r="A38" s="184"/>
      <c r="B38" s="44"/>
      <c r="C38" s="44"/>
      <c r="D38" s="44"/>
      <c r="E38" s="45" t="e">
        <f>VLOOKUP($D38,'Liste de produits types'!$A$2:$E$142,2,FALSE)</f>
        <v>#N/A</v>
      </c>
      <c r="F38" s="45" t="e">
        <f>VLOOKUP($D38,'Liste de produits types'!$A$2:$E$142,3,FALSE)</f>
        <v>#N/A</v>
      </c>
      <c r="G38" s="45" t="e">
        <f>VLOOKUP($D38,'Liste de produits types'!$A$2:$E$142,4,FALSE)</f>
        <v>#N/A</v>
      </c>
      <c r="H38" s="44"/>
      <c r="I38" s="44"/>
      <c r="J38" s="44"/>
    </row>
    <row r="39" spans="1:10" s="7" customFormat="1" ht="25.5" customHeight="1" x14ac:dyDescent="0.35">
      <c r="A39" s="184"/>
      <c r="B39" s="44"/>
      <c r="C39" s="44"/>
      <c r="D39" s="44"/>
      <c r="E39" s="45" t="e">
        <f>VLOOKUP($D39,'Liste de produits types'!$A$2:$E$142,2,FALSE)</f>
        <v>#N/A</v>
      </c>
      <c r="F39" s="45" t="e">
        <f>VLOOKUP($D39,'Liste de produits types'!$A$2:$E$142,3,FALSE)</f>
        <v>#N/A</v>
      </c>
      <c r="G39" s="45" t="e">
        <f>VLOOKUP($D39,'Liste de produits types'!$A$2:$E$142,4,FALSE)</f>
        <v>#N/A</v>
      </c>
      <c r="H39" s="44"/>
      <c r="I39" s="44"/>
      <c r="J39" s="44"/>
    </row>
    <row r="40" spans="1:10" s="7" customFormat="1" ht="25.5" customHeight="1" x14ac:dyDescent="0.35">
      <c r="A40" s="184"/>
      <c r="B40" s="44"/>
      <c r="C40" s="44"/>
      <c r="D40" s="44"/>
      <c r="E40" s="45" t="e">
        <f>VLOOKUP($D40,'Liste de produits types'!$A$2:$E$142,2,FALSE)</f>
        <v>#N/A</v>
      </c>
      <c r="F40" s="45" t="e">
        <f>VLOOKUP($D40,'Liste de produits types'!$A$2:$E$142,3,FALSE)</f>
        <v>#N/A</v>
      </c>
      <c r="G40" s="45" t="e">
        <f>VLOOKUP($D40,'Liste de produits types'!$A$2:$E$142,4,FALSE)</f>
        <v>#N/A</v>
      </c>
      <c r="H40" s="44"/>
      <c r="I40" s="44"/>
      <c r="J40" s="44"/>
    </row>
    <row r="41" spans="1:10" s="7" customFormat="1" ht="25.5" customHeight="1" x14ac:dyDescent="0.35">
      <c r="A41" s="184"/>
      <c r="B41" s="44"/>
      <c r="C41" s="44"/>
      <c r="D41" s="44"/>
      <c r="E41" s="45" t="e">
        <f>VLOOKUP($D41,'Liste de produits types'!$A$2:$E$142,2,FALSE)</f>
        <v>#N/A</v>
      </c>
      <c r="F41" s="45" t="e">
        <f>VLOOKUP($D41,'Liste de produits types'!$A$2:$E$142,3,FALSE)</f>
        <v>#N/A</v>
      </c>
      <c r="G41" s="45" t="e">
        <f>VLOOKUP($D41,'Liste de produits types'!$A$2:$E$142,4,FALSE)</f>
        <v>#N/A</v>
      </c>
      <c r="H41" s="44"/>
      <c r="I41" s="44"/>
      <c r="J41" s="44"/>
    </row>
    <row r="42" spans="1:10" s="7" customFormat="1" ht="25.5" customHeight="1" x14ac:dyDescent="0.35">
      <c r="A42" s="184"/>
      <c r="B42" s="44"/>
      <c r="C42" s="44"/>
      <c r="D42" s="44"/>
      <c r="E42" s="45" t="e">
        <f>VLOOKUP($D42,'Liste de produits types'!$A$2:$E$142,2,FALSE)</f>
        <v>#N/A</v>
      </c>
      <c r="F42" s="45" t="e">
        <f>VLOOKUP($D42,'Liste de produits types'!$A$2:$E$142,3,FALSE)</f>
        <v>#N/A</v>
      </c>
      <c r="G42" s="45" t="e">
        <f>VLOOKUP($D42,'Liste de produits types'!$A$2:$E$142,4,FALSE)</f>
        <v>#N/A</v>
      </c>
      <c r="H42" s="44"/>
      <c r="I42" s="44"/>
      <c r="J42" s="44"/>
    </row>
    <row r="43" spans="1:10" s="7" customFormat="1" ht="25.5" customHeight="1" x14ac:dyDescent="0.35">
      <c r="A43" s="184"/>
      <c r="B43" s="44"/>
      <c r="C43" s="44"/>
      <c r="D43" s="44"/>
      <c r="E43" s="45" t="e">
        <f>VLOOKUP($D43,'Liste de produits types'!$A$2:$E$142,2,FALSE)</f>
        <v>#N/A</v>
      </c>
      <c r="F43" s="45" t="e">
        <f>VLOOKUP($D43,'Liste de produits types'!$A$2:$E$142,3,FALSE)</f>
        <v>#N/A</v>
      </c>
      <c r="G43" s="45" t="e">
        <f>VLOOKUP($D43,'Liste de produits types'!$A$2:$E$142,4,FALSE)</f>
        <v>#N/A</v>
      </c>
      <c r="H43" s="44"/>
      <c r="I43" s="44"/>
      <c r="J43" s="44"/>
    </row>
    <row r="44" spans="1:10" s="7" customFormat="1" ht="25.5" customHeight="1" x14ac:dyDescent="0.35">
      <c r="A44" s="184"/>
      <c r="B44" s="44"/>
      <c r="C44" s="44"/>
      <c r="D44" s="44"/>
      <c r="E44" s="45" t="e">
        <f>VLOOKUP($D44,'Liste de produits types'!$A$2:$E$142,2,FALSE)</f>
        <v>#N/A</v>
      </c>
      <c r="F44" s="45" t="e">
        <f>VLOOKUP($D44,'Liste de produits types'!$A$2:$E$142,3,FALSE)</f>
        <v>#N/A</v>
      </c>
      <c r="G44" s="45" t="e">
        <f>VLOOKUP($D44,'Liste de produits types'!$A$2:$E$142,4,FALSE)</f>
        <v>#N/A</v>
      </c>
      <c r="H44" s="44"/>
      <c r="I44" s="44"/>
      <c r="J44" s="44"/>
    </row>
    <row r="45" spans="1:10" s="7" customFormat="1" ht="25.5" customHeight="1" x14ac:dyDescent="0.35">
      <c r="A45" s="184"/>
      <c r="B45" s="44"/>
      <c r="C45" s="44"/>
      <c r="D45" s="44"/>
      <c r="E45" s="45" t="e">
        <f>VLOOKUP($D45,'Liste de produits types'!$A$2:$E$142,2,FALSE)</f>
        <v>#N/A</v>
      </c>
      <c r="F45" s="45" t="e">
        <f>VLOOKUP($D45,'Liste de produits types'!$A$2:$E$142,3,FALSE)</f>
        <v>#N/A</v>
      </c>
      <c r="G45" s="45" t="e">
        <f>VLOOKUP($D45,'Liste de produits types'!$A$2:$E$142,4,FALSE)</f>
        <v>#N/A</v>
      </c>
      <c r="H45" s="44"/>
      <c r="I45" s="44"/>
      <c r="J45" s="44"/>
    </row>
    <row r="46" spans="1:10" s="7" customFormat="1" ht="25.5" customHeight="1" x14ac:dyDescent="0.35">
      <c r="A46" s="184"/>
      <c r="B46" s="44"/>
      <c r="C46" s="44"/>
      <c r="D46" s="44"/>
      <c r="E46" s="45" t="e">
        <f>VLOOKUP($D46,'Liste de produits types'!$A$2:$E$142,2,FALSE)</f>
        <v>#N/A</v>
      </c>
      <c r="F46" s="45" t="e">
        <f>VLOOKUP($D46,'Liste de produits types'!$A$2:$E$142,3,FALSE)</f>
        <v>#N/A</v>
      </c>
      <c r="G46" s="45" t="e">
        <f>VLOOKUP($D46,'Liste de produits types'!$A$2:$E$142,4,FALSE)</f>
        <v>#N/A</v>
      </c>
      <c r="H46" s="44"/>
      <c r="I46" s="44"/>
      <c r="J46" s="44"/>
    </row>
    <row r="47" spans="1:10" s="7" customFormat="1" ht="25.5" customHeight="1" x14ac:dyDescent="0.35">
      <c r="A47" s="184"/>
      <c r="B47" s="44"/>
      <c r="C47" s="44"/>
      <c r="D47" s="44"/>
      <c r="E47" s="45" t="e">
        <f>VLOOKUP($D47,'Liste de produits types'!$A$2:$E$142,2,FALSE)</f>
        <v>#N/A</v>
      </c>
      <c r="F47" s="45" t="e">
        <f>VLOOKUP($D47,'Liste de produits types'!$A$2:$E$142,3,FALSE)</f>
        <v>#N/A</v>
      </c>
      <c r="G47" s="45" t="e">
        <f>VLOOKUP($D47,'Liste de produits types'!$A$2:$E$142,4,FALSE)</f>
        <v>#N/A</v>
      </c>
      <c r="H47" s="44"/>
      <c r="I47" s="44"/>
      <c r="J47" s="44"/>
    </row>
    <row r="48" spans="1:10" s="7" customFormat="1" ht="25.5" customHeight="1" x14ac:dyDescent="0.35">
      <c r="A48" s="184"/>
      <c r="B48" s="44"/>
      <c r="C48" s="44"/>
      <c r="D48" s="44"/>
      <c r="E48" s="45" t="e">
        <f>VLOOKUP($D48,'Liste de produits types'!$A$2:$E$142,2,FALSE)</f>
        <v>#N/A</v>
      </c>
      <c r="F48" s="45" t="e">
        <f>VLOOKUP($D48,'Liste de produits types'!$A$2:$E$142,3,FALSE)</f>
        <v>#N/A</v>
      </c>
      <c r="G48" s="45" t="e">
        <f>VLOOKUP($D48,'Liste de produits types'!$A$2:$E$142,4,FALSE)</f>
        <v>#N/A</v>
      </c>
      <c r="H48" s="44"/>
      <c r="I48" s="44"/>
      <c r="J48" s="44"/>
    </row>
    <row r="49" spans="1:10" s="7" customFormat="1" ht="25.5" customHeight="1" x14ac:dyDescent="0.35">
      <c r="A49" s="184"/>
      <c r="B49" s="44"/>
      <c r="C49" s="44"/>
      <c r="D49" s="44"/>
      <c r="E49" s="45" t="e">
        <f>VLOOKUP($D49,'Liste de produits types'!$A$2:$E$142,2,FALSE)</f>
        <v>#N/A</v>
      </c>
      <c r="F49" s="45" t="e">
        <f>VLOOKUP($D49,'Liste de produits types'!$A$2:$E$142,3,FALSE)</f>
        <v>#N/A</v>
      </c>
      <c r="G49" s="45" t="e">
        <f>VLOOKUP($D49,'Liste de produits types'!$A$2:$E$142,4,FALSE)</f>
        <v>#N/A</v>
      </c>
      <c r="H49" s="44"/>
      <c r="I49" s="44"/>
      <c r="J49" s="44"/>
    </row>
    <row r="50" spans="1:10" s="7" customFormat="1" ht="25.5" customHeight="1" x14ac:dyDescent="0.35">
      <c r="A50" s="184"/>
      <c r="B50" s="44"/>
      <c r="C50" s="44"/>
      <c r="D50" s="44"/>
      <c r="E50" s="45" t="e">
        <f>VLOOKUP($D50,'Liste de produits types'!$A$2:$E$142,2,FALSE)</f>
        <v>#N/A</v>
      </c>
      <c r="F50" s="45" t="e">
        <f>VLOOKUP($D50,'Liste de produits types'!$A$2:$E$142,3,FALSE)</f>
        <v>#N/A</v>
      </c>
      <c r="G50" s="45" t="e">
        <f>VLOOKUP($D50,'Liste de produits types'!$A$2:$E$142,4,FALSE)</f>
        <v>#N/A</v>
      </c>
      <c r="H50" s="44"/>
      <c r="I50" s="44"/>
      <c r="J50" s="44"/>
    </row>
    <row r="51" spans="1:10" s="7" customFormat="1" ht="25.5" customHeight="1" x14ac:dyDescent="0.35">
      <c r="A51" s="184"/>
      <c r="B51" s="44"/>
      <c r="C51" s="44"/>
      <c r="D51" s="44"/>
      <c r="E51" s="45" t="e">
        <f>VLOOKUP($D51,'Liste de produits types'!$A$2:$E$142,2,FALSE)</f>
        <v>#N/A</v>
      </c>
      <c r="F51" s="45" t="e">
        <f>VLOOKUP($D51,'Liste de produits types'!$A$2:$E$142,3,FALSE)</f>
        <v>#N/A</v>
      </c>
      <c r="G51" s="45" t="e">
        <f>VLOOKUP($D51,'Liste de produits types'!$A$2:$E$142,4,FALSE)</f>
        <v>#N/A</v>
      </c>
      <c r="H51" s="44"/>
      <c r="I51" s="44"/>
      <c r="J51" s="44"/>
    </row>
    <row r="52" spans="1:10" s="7" customFormat="1" ht="25.5" customHeight="1" x14ac:dyDescent="0.35">
      <c r="A52" s="184"/>
      <c r="B52" s="44"/>
      <c r="C52" s="44"/>
      <c r="D52" s="44"/>
      <c r="E52" s="45" t="e">
        <f>VLOOKUP($D52,'Liste de produits types'!$A$2:$E$142,2,FALSE)</f>
        <v>#N/A</v>
      </c>
      <c r="F52" s="45" t="e">
        <f>VLOOKUP($D52,'Liste de produits types'!$A$2:$E$142,3,FALSE)</f>
        <v>#N/A</v>
      </c>
      <c r="G52" s="45" t="e">
        <f>VLOOKUP($D52,'Liste de produits types'!$A$2:$E$142,4,FALSE)</f>
        <v>#N/A</v>
      </c>
      <c r="H52" s="44"/>
      <c r="I52" s="44"/>
      <c r="J52" s="44"/>
    </row>
    <row r="53" spans="1:10" s="7" customFormat="1" ht="25.5" customHeight="1" x14ac:dyDescent="0.35">
      <c r="A53" s="184"/>
      <c r="B53" s="44"/>
      <c r="C53" s="44"/>
      <c r="D53" s="44"/>
      <c r="E53" s="45" t="e">
        <f>VLOOKUP($D53,'Liste de produits types'!$A$2:$E$142,2,FALSE)</f>
        <v>#N/A</v>
      </c>
      <c r="F53" s="45" t="e">
        <f>VLOOKUP($D53,'Liste de produits types'!$A$2:$E$142,3,FALSE)</f>
        <v>#N/A</v>
      </c>
      <c r="G53" s="45" t="e">
        <f>VLOOKUP($D53,'Liste de produits types'!$A$2:$E$142,4,FALSE)</f>
        <v>#N/A</v>
      </c>
      <c r="H53" s="44"/>
      <c r="I53" s="44"/>
      <c r="J53" s="44"/>
    </row>
    <row r="54" spans="1:10" s="7" customFormat="1" ht="25.5" customHeight="1" x14ac:dyDescent="0.35">
      <c r="A54" s="184"/>
      <c r="B54" s="44"/>
      <c r="C54" s="44"/>
      <c r="D54" s="44"/>
      <c r="E54" s="45" t="e">
        <f>VLOOKUP($D54,'Liste de produits types'!$A$2:$E$142,2,FALSE)</f>
        <v>#N/A</v>
      </c>
      <c r="F54" s="45" t="e">
        <f>VLOOKUP($D54,'Liste de produits types'!$A$2:$E$142,3,FALSE)</f>
        <v>#N/A</v>
      </c>
      <c r="G54" s="45" t="e">
        <f>VLOOKUP($D54,'Liste de produits types'!$A$2:$E$142,4,FALSE)</f>
        <v>#N/A</v>
      </c>
      <c r="H54" s="44"/>
      <c r="I54" s="44"/>
      <c r="J54" s="44"/>
    </row>
    <row r="55" spans="1:10" s="7" customFormat="1" ht="25.5" customHeight="1" x14ac:dyDescent="0.35">
      <c r="A55" s="184"/>
      <c r="B55" s="44"/>
      <c r="C55" s="44"/>
      <c r="D55" s="44"/>
      <c r="E55" s="45" t="e">
        <f>VLOOKUP($D55,'Liste de produits types'!$A$2:$E$142,2,FALSE)</f>
        <v>#N/A</v>
      </c>
      <c r="F55" s="45" t="e">
        <f>VLOOKUP($D55,'Liste de produits types'!$A$2:$E$142,3,FALSE)</f>
        <v>#N/A</v>
      </c>
      <c r="G55" s="45" t="e">
        <f>VLOOKUP($D55,'Liste de produits types'!$A$2:$E$142,4,FALSE)</f>
        <v>#N/A</v>
      </c>
      <c r="H55" s="44"/>
      <c r="I55" s="44"/>
      <c r="J55" s="44"/>
    </row>
    <row r="56" spans="1:10" s="7" customFormat="1" ht="25.5" customHeight="1" x14ac:dyDescent="0.35">
      <c r="A56" s="184"/>
      <c r="B56" s="44"/>
      <c r="C56" s="44"/>
      <c r="D56" s="44"/>
      <c r="E56" s="45" t="e">
        <f>VLOOKUP($D56,'Liste de produits types'!$A$2:$E$142,2,FALSE)</f>
        <v>#N/A</v>
      </c>
      <c r="F56" s="45" t="e">
        <f>VLOOKUP($D56,'Liste de produits types'!$A$2:$E$142,3,FALSE)</f>
        <v>#N/A</v>
      </c>
      <c r="G56" s="45" t="e">
        <f>VLOOKUP($D56,'Liste de produits types'!$A$2:$E$142,4,FALSE)</f>
        <v>#N/A</v>
      </c>
      <c r="H56" s="44"/>
      <c r="I56" s="44"/>
      <c r="J56" s="44"/>
    </row>
    <row r="57" spans="1:10" s="7" customFormat="1" ht="25.5" customHeight="1" x14ac:dyDescent="0.35">
      <c r="A57" s="184"/>
      <c r="B57" s="44"/>
      <c r="C57" s="44"/>
      <c r="D57" s="44"/>
      <c r="E57" s="45" t="e">
        <f>VLOOKUP($D57,'Liste de produits types'!$A$2:$E$142,2,FALSE)</f>
        <v>#N/A</v>
      </c>
      <c r="F57" s="45" t="e">
        <f>VLOOKUP($D57,'Liste de produits types'!$A$2:$E$142,3,FALSE)</f>
        <v>#N/A</v>
      </c>
      <c r="G57" s="45" t="e">
        <f>VLOOKUP($D57,'Liste de produits types'!$A$2:$E$142,4,FALSE)</f>
        <v>#N/A</v>
      </c>
      <c r="H57" s="44"/>
      <c r="I57" s="44"/>
      <c r="J57" s="44"/>
    </row>
    <row r="58" spans="1:10" s="7" customFormat="1" ht="25.5" customHeight="1" x14ac:dyDescent="0.35">
      <c r="A58" s="184"/>
      <c r="B58" s="44"/>
      <c r="C58" s="44"/>
      <c r="D58" s="44"/>
      <c r="E58" s="45" t="e">
        <f>VLOOKUP($D58,'Liste de produits types'!$A$2:$E$142,2,FALSE)</f>
        <v>#N/A</v>
      </c>
      <c r="F58" s="45" t="e">
        <f>VLOOKUP($D58,'Liste de produits types'!$A$2:$E$142,3,FALSE)</f>
        <v>#N/A</v>
      </c>
      <c r="G58" s="45" t="e">
        <f>VLOOKUP($D58,'Liste de produits types'!$A$2:$E$142,4,FALSE)</f>
        <v>#N/A</v>
      </c>
      <c r="H58" s="44"/>
      <c r="I58" s="44"/>
      <c r="J58" s="44"/>
    </row>
    <row r="59" spans="1:10" s="7" customFormat="1" ht="25.5" customHeight="1" x14ac:dyDescent="0.35">
      <c r="A59" s="184"/>
      <c r="B59" s="44"/>
      <c r="C59" s="44"/>
      <c r="D59" s="44"/>
      <c r="E59" s="45" t="e">
        <f>VLOOKUP($D59,'Liste de produits types'!$A$2:$E$142,2,FALSE)</f>
        <v>#N/A</v>
      </c>
      <c r="F59" s="45" t="e">
        <f>VLOOKUP($D59,'Liste de produits types'!$A$2:$E$142,3,FALSE)</f>
        <v>#N/A</v>
      </c>
      <c r="G59" s="45" t="e">
        <f>VLOOKUP($D59,'Liste de produits types'!$A$2:$E$142,4,FALSE)</f>
        <v>#N/A</v>
      </c>
      <c r="H59" s="44"/>
      <c r="I59" s="44"/>
      <c r="J59" s="44"/>
    </row>
    <row r="60" spans="1:10" s="7" customFormat="1" ht="25.5" customHeight="1" x14ac:dyDescent="0.35">
      <c r="A60" s="184"/>
      <c r="B60" s="44"/>
      <c r="C60" s="44"/>
      <c r="D60" s="44"/>
      <c r="E60" s="45" t="e">
        <f>VLOOKUP($D60,'Liste de produits types'!$A$2:$E$142,2,FALSE)</f>
        <v>#N/A</v>
      </c>
      <c r="F60" s="45" t="e">
        <f>VLOOKUP($D60,'Liste de produits types'!$A$2:$E$142,3,FALSE)</f>
        <v>#N/A</v>
      </c>
      <c r="G60" s="45" t="e">
        <f>VLOOKUP($D60,'Liste de produits types'!$A$2:$E$142,4,FALSE)</f>
        <v>#N/A</v>
      </c>
      <c r="H60" s="44"/>
      <c r="I60" s="44"/>
      <c r="J60" s="44"/>
    </row>
    <row r="61" spans="1:10" s="7" customFormat="1" ht="25.5" customHeight="1" x14ac:dyDescent="0.35">
      <c r="A61" s="184"/>
      <c r="B61" s="44"/>
      <c r="C61" s="44"/>
      <c r="D61" s="44"/>
      <c r="E61" s="45" t="e">
        <f>VLOOKUP($D61,'Liste de produits types'!$A$2:$E$142,2,FALSE)</f>
        <v>#N/A</v>
      </c>
      <c r="F61" s="45" t="e">
        <f>VLOOKUP($D61,'Liste de produits types'!$A$2:$E$142,3,FALSE)</f>
        <v>#N/A</v>
      </c>
      <c r="G61" s="45" t="e">
        <f>VLOOKUP($D61,'Liste de produits types'!$A$2:$E$142,4,FALSE)</f>
        <v>#N/A</v>
      </c>
      <c r="H61" s="44"/>
      <c r="I61" s="44"/>
      <c r="J61" s="44"/>
    </row>
    <row r="62" spans="1:10" s="7" customFormat="1" ht="25.5" customHeight="1" x14ac:dyDescent="0.35">
      <c r="A62" s="184"/>
      <c r="B62" s="44"/>
      <c r="C62" s="44"/>
      <c r="D62" s="44"/>
      <c r="E62" s="45" t="e">
        <f>VLOOKUP($D62,'Liste de produits types'!$A$2:$E$142,2,FALSE)</f>
        <v>#N/A</v>
      </c>
      <c r="F62" s="45" t="e">
        <f>VLOOKUP($D62,'Liste de produits types'!$A$2:$E$142,3,FALSE)</f>
        <v>#N/A</v>
      </c>
      <c r="G62" s="45" t="e">
        <f>VLOOKUP($D62,'Liste de produits types'!$A$2:$E$142,4,FALSE)</f>
        <v>#N/A</v>
      </c>
      <c r="H62" s="44"/>
      <c r="I62" s="44"/>
      <c r="J62" s="44"/>
    </row>
    <row r="63" spans="1:10" s="7" customFormat="1" ht="25.5" customHeight="1" x14ac:dyDescent="0.35">
      <c r="A63" s="184"/>
      <c r="B63" s="44"/>
      <c r="C63" s="44"/>
      <c r="D63" s="44"/>
      <c r="E63" s="45" t="e">
        <f>VLOOKUP($D63,'Liste de produits types'!$A$2:$E$142,2,FALSE)</f>
        <v>#N/A</v>
      </c>
      <c r="F63" s="45" t="e">
        <f>VLOOKUP($D63,'Liste de produits types'!$A$2:$E$142,3,FALSE)</f>
        <v>#N/A</v>
      </c>
      <c r="G63" s="45" t="e">
        <f>VLOOKUP($D63,'Liste de produits types'!$A$2:$E$142,4,FALSE)</f>
        <v>#N/A</v>
      </c>
      <c r="H63" s="44"/>
      <c r="I63" s="44"/>
      <c r="J63" s="44"/>
    </row>
    <row r="64" spans="1:10" s="7" customFormat="1" ht="25.5" customHeight="1" x14ac:dyDescent="0.35">
      <c r="A64" s="184"/>
      <c r="B64" s="44"/>
      <c r="C64" s="44"/>
      <c r="D64" s="44"/>
      <c r="E64" s="45" t="e">
        <f>VLOOKUP($D64,'Liste de produits types'!$A$2:$E$142,2,FALSE)</f>
        <v>#N/A</v>
      </c>
      <c r="F64" s="45" t="e">
        <f>VLOOKUP($D64,'Liste de produits types'!$A$2:$E$142,3,FALSE)</f>
        <v>#N/A</v>
      </c>
      <c r="G64" s="45" t="e">
        <f>VLOOKUP($D64,'Liste de produits types'!$A$2:$E$142,4,FALSE)</f>
        <v>#N/A</v>
      </c>
      <c r="H64" s="44"/>
      <c r="I64" s="44"/>
      <c r="J64" s="44"/>
    </row>
    <row r="65" spans="1:10" s="7" customFormat="1" ht="25.5" customHeight="1" x14ac:dyDescent="0.35">
      <c r="A65" s="184"/>
      <c r="B65" s="44"/>
      <c r="C65" s="44"/>
      <c r="D65" s="44"/>
      <c r="E65" s="45" t="e">
        <f>VLOOKUP($D65,'Liste de produits types'!$A$2:$E$142,2,FALSE)</f>
        <v>#N/A</v>
      </c>
      <c r="F65" s="45" t="e">
        <f>VLOOKUP($D65,'Liste de produits types'!$A$2:$E$142,3,FALSE)</f>
        <v>#N/A</v>
      </c>
      <c r="G65" s="45" t="e">
        <f>VLOOKUP($D65,'Liste de produits types'!$A$2:$E$142,4,FALSE)</f>
        <v>#N/A</v>
      </c>
      <c r="H65" s="44"/>
      <c r="I65" s="44"/>
      <c r="J65" s="44"/>
    </row>
    <row r="66" spans="1:10" s="7" customFormat="1" ht="25.5" customHeight="1" x14ac:dyDescent="0.35">
      <c r="A66" s="184"/>
      <c r="B66" s="44"/>
      <c r="C66" s="44"/>
      <c r="D66" s="44"/>
      <c r="E66" s="45" t="e">
        <f>VLOOKUP($D66,'Liste de produits types'!$A$2:$E$142,2,FALSE)</f>
        <v>#N/A</v>
      </c>
      <c r="F66" s="45" t="e">
        <f>VLOOKUP($D66,'Liste de produits types'!$A$2:$E$142,3,FALSE)</f>
        <v>#N/A</v>
      </c>
      <c r="G66" s="45" t="e">
        <f>VLOOKUP($D66,'Liste de produits types'!$A$2:$E$142,4,FALSE)</f>
        <v>#N/A</v>
      </c>
      <c r="H66" s="44"/>
      <c r="I66" s="44"/>
      <c r="J66" s="44"/>
    </row>
    <row r="67" spans="1:10" s="7" customFormat="1" ht="25.5" customHeight="1" x14ac:dyDescent="0.35">
      <c r="A67" s="184"/>
      <c r="B67" s="44"/>
      <c r="C67" s="44"/>
      <c r="D67" s="44"/>
      <c r="E67" s="45" t="e">
        <f>VLOOKUP($D67,'Liste de produits types'!$A$2:$E$142,2,FALSE)</f>
        <v>#N/A</v>
      </c>
      <c r="F67" s="45" t="e">
        <f>VLOOKUP($D67,'Liste de produits types'!$A$2:$E$142,3,FALSE)</f>
        <v>#N/A</v>
      </c>
      <c r="G67" s="45" t="e">
        <f>VLOOKUP($D67,'Liste de produits types'!$A$2:$E$142,4,FALSE)</f>
        <v>#N/A</v>
      </c>
      <c r="H67" s="44"/>
      <c r="I67" s="44"/>
      <c r="J67" s="44"/>
    </row>
    <row r="68" spans="1:10" s="7" customFormat="1" ht="25.5" customHeight="1" x14ac:dyDescent="0.35">
      <c r="A68" s="184"/>
      <c r="B68" s="44"/>
      <c r="C68" s="44"/>
      <c r="D68" s="44"/>
      <c r="E68" s="45" t="e">
        <f>VLOOKUP($D68,'Liste de produits types'!$A$2:$E$142,2,FALSE)</f>
        <v>#N/A</v>
      </c>
      <c r="F68" s="45" t="e">
        <f>VLOOKUP($D68,'Liste de produits types'!$A$2:$E$142,3,FALSE)</f>
        <v>#N/A</v>
      </c>
      <c r="G68" s="45" t="e">
        <f>VLOOKUP($D68,'Liste de produits types'!$A$2:$E$142,4,FALSE)</f>
        <v>#N/A</v>
      </c>
      <c r="H68" s="44"/>
      <c r="I68" s="44"/>
      <c r="J68" s="44"/>
    </row>
    <row r="69" spans="1:10" s="7" customFormat="1" ht="25.5" customHeight="1" x14ac:dyDescent="0.35">
      <c r="A69" s="184"/>
      <c r="B69" s="44"/>
      <c r="C69" s="44"/>
      <c r="D69" s="44"/>
      <c r="E69" s="45" t="e">
        <f>VLOOKUP($D69,'Liste de produits types'!$A$2:$E$142,2,FALSE)</f>
        <v>#N/A</v>
      </c>
      <c r="F69" s="45" t="e">
        <f>VLOOKUP($D69,'Liste de produits types'!$A$2:$E$142,3,FALSE)</f>
        <v>#N/A</v>
      </c>
      <c r="G69" s="45" t="e">
        <f>VLOOKUP($D69,'Liste de produits types'!$A$2:$E$142,4,FALSE)</f>
        <v>#N/A</v>
      </c>
      <c r="H69" s="44"/>
      <c r="I69" s="44"/>
      <c r="J69" s="44"/>
    </row>
    <row r="70" spans="1:10" s="7" customFormat="1" ht="25.5" customHeight="1" x14ac:dyDescent="0.35">
      <c r="A70" s="184"/>
      <c r="B70" s="44"/>
      <c r="C70" s="44"/>
      <c r="D70" s="44"/>
      <c r="E70" s="45" t="e">
        <f>VLOOKUP($D70,'Liste de produits types'!$A$2:$E$142,2,FALSE)</f>
        <v>#N/A</v>
      </c>
      <c r="F70" s="45" t="e">
        <f>VLOOKUP($D70,'Liste de produits types'!$A$2:$E$142,3,FALSE)</f>
        <v>#N/A</v>
      </c>
      <c r="G70" s="45" t="e">
        <f>VLOOKUP($D70,'Liste de produits types'!$A$2:$E$142,4,FALSE)</f>
        <v>#N/A</v>
      </c>
      <c r="H70" s="44"/>
      <c r="I70" s="44"/>
      <c r="J70" s="44"/>
    </row>
    <row r="71" spans="1:10" s="7" customFormat="1" ht="25.5" customHeight="1" x14ac:dyDescent="0.35">
      <c r="A71" s="184"/>
      <c r="B71" s="44"/>
      <c r="C71" s="44"/>
      <c r="D71" s="44"/>
      <c r="E71" s="45" t="e">
        <f>VLOOKUP($D71,'Liste de produits types'!$A$2:$E$142,2,FALSE)</f>
        <v>#N/A</v>
      </c>
      <c r="F71" s="45" t="e">
        <f>VLOOKUP($D71,'Liste de produits types'!$A$2:$E$142,3,FALSE)</f>
        <v>#N/A</v>
      </c>
      <c r="G71" s="45" t="e">
        <f>VLOOKUP($D71,'Liste de produits types'!$A$2:$E$142,4,FALSE)</f>
        <v>#N/A</v>
      </c>
      <c r="H71" s="44"/>
      <c r="I71" s="44"/>
      <c r="J71" s="44"/>
    </row>
    <row r="72" spans="1:10" s="7" customFormat="1" ht="25.5" customHeight="1" x14ac:dyDescent="0.35">
      <c r="A72" s="184"/>
      <c r="B72" s="44"/>
      <c r="C72" s="44"/>
      <c r="D72" s="44"/>
      <c r="E72" s="45" t="e">
        <f>VLOOKUP($D72,'Liste de produits types'!$A$2:$E$142,2,FALSE)</f>
        <v>#N/A</v>
      </c>
      <c r="F72" s="45" t="e">
        <f>VLOOKUP($D72,'Liste de produits types'!$A$2:$E$142,3,FALSE)</f>
        <v>#N/A</v>
      </c>
      <c r="G72" s="45" t="e">
        <f>VLOOKUP($D72,'Liste de produits types'!$A$2:$E$142,4,FALSE)</f>
        <v>#N/A</v>
      </c>
      <c r="H72" s="44"/>
      <c r="I72" s="44"/>
      <c r="J72" s="44"/>
    </row>
    <row r="73" spans="1:10" s="7" customFormat="1" ht="25.5" customHeight="1" x14ac:dyDescent="0.35">
      <c r="A73" s="184"/>
      <c r="B73" s="44"/>
      <c r="C73" s="44"/>
      <c r="D73" s="44"/>
      <c r="E73" s="45" t="e">
        <f>VLOOKUP($D73,'Liste de produits types'!$A$2:$E$142,2,FALSE)</f>
        <v>#N/A</v>
      </c>
      <c r="F73" s="45" t="e">
        <f>VLOOKUP($D73,'Liste de produits types'!$A$2:$E$142,3,FALSE)</f>
        <v>#N/A</v>
      </c>
      <c r="G73" s="45" t="e">
        <f>VLOOKUP($D73,'Liste de produits types'!$A$2:$E$142,4,FALSE)</f>
        <v>#N/A</v>
      </c>
      <c r="H73" s="44"/>
      <c r="I73" s="44"/>
      <c r="J73" s="44"/>
    </row>
    <row r="74" spans="1:10" s="7" customFormat="1" ht="25.5" customHeight="1" x14ac:dyDescent="0.35">
      <c r="A74" s="184"/>
      <c r="B74" s="44"/>
      <c r="C74" s="44"/>
      <c r="D74" s="44"/>
      <c r="E74" s="45" t="e">
        <f>VLOOKUP($D74,'Liste de produits types'!$A$2:$E$142,2,FALSE)</f>
        <v>#N/A</v>
      </c>
      <c r="F74" s="45" t="e">
        <f>VLOOKUP($D74,'Liste de produits types'!$A$2:$E$142,3,FALSE)</f>
        <v>#N/A</v>
      </c>
      <c r="G74" s="45" t="e">
        <f>VLOOKUP($D74,'Liste de produits types'!$A$2:$E$142,4,FALSE)</f>
        <v>#N/A</v>
      </c>
      <c r="H74" s="44"/>
      <c r="I74" s="44"/>
      <c r="J74" s="44"/>
    </row>
    <row r="75" spans="1:10" s="7" customFormat="1" ht="25.5" customHeight="1" x14ac:dyDescent="0.35">
      <c r="A75" s="184"/>
      <c r="B75" s="44"/>
      <c r="C75" s="44"/>
      <c r="D75" s="44"/>
      <c r="E75" s="45" t="e">
        <f>VLOOKUP($D75,'Liste de produits types'!$A$2:$E$142,2,FALSE)</f>
        <v>#N/A</v>
      </c>
      <c r="F75" s="45" t="e">
        <f>VLOOKUP($D75,'Liste de produits types'!$A$2:$E$142,3,FALSE)</f>
        <v>#N/A</v>
      </c>
      <c r="G75" s="45" t="e">
        <f>VLOOKUP($D75,'Liste de produits types'!$A$2:$E$142,4,FALSE)</f>
        <v>#N/A</v>
      </c>
      <c r="H75" s="44"/>
      <c r="I75" s="44"/>
      <c r="J75" s="44"/>
    </row>
    <row r="76" spans="1:10" s="7" customFormat="1" ht="25.5" customHeight="1" x14ac:dyDescent="0.35">
      <c r="A76" s="184"/>
      <c r="B76" s="44"/>
      <c r="C76" s="44"/>
      <c r="D76" s="44"/>
      <c r="E76" s="45" t="e">
        <f>VLOOKUP($D76,'Liste de produits types'!$A$2:$E$142,2,FALSE)</f>
        <v>#N/A</v>
      </c>
      <c r="F76" s="45" t="e">
        <f>VLOOKUP($D76,'Liste de produits types'!$A$2:$E$142,3,FALSE)</f>
        <v>#N/A</v>
      </c>
      <c r="G76" s="45" t="e">
        <f>VLOOKUP($D76,'Liste de produits types'!$A$2:$E$142,4,FALSE)</f>
        <v>#N/A</v>
      </c>
      <c r="H76" s="44"/>
      <c r="I76" s="44"/>
      <c r="J76" s="44"/>
    </row>
    <row r="77" spans="1:10" s="7" customFormat="1" ht="25.5" customHeight="1" x14ac:dyDescent="0.35">
      <c r="A77" s="184"/>
      <c r="B77" s="44"/>
      <c r="C77" s="44"/>
      <c r="D77" s="44"/>
      <c r="E77" s="45" t="e">
        <f>VLOOKUP($D77,'Liste de produits types'!$A$2:$E$142,2,FALSE)</f>
        <v>#N/A</v>
      </c>
      <c r="F77" s="45" t="e">
        <f>VLOOKUP($D77,'Liste de produits types'!$A$2:$E$142,3,FALSE)</f>
        <v>#N/A</v>
      </c>
      <c r="G77" s="45" t="e">
        <f>VLOOKUP($D77,'Liste de produits types'!$A$2:$E$142,4,FALSE)</f>
        <v>#N/A</v>
      </c>
      <c r="H77" s="44"/>
      <c r="I77" s="44"/>
      <c r="J77" s="44"/>
    </row>
    <row r="78" spans="1:10" s="7" customFormat="1" ht="25.5" customHeight="1" x14ac:dyDescent="0.35">
      <c r="A78" s="184"/>
      <c r="B78" s="44"/>
      <c r="C78" s="44"/>
      <c r="D78" s="44"/>
      <c r="E78" s="45" t="e">
        <f>VLOOKUP($D78,'Liste de produits types'!$A$2:$E$142,2,FALSE)</f>
        <v>#N/A</v>
      </c>
      <c r="F78" s="45" t="e">
        <f>VLOOKUP($D78,'Liste de produits types'!$A$2:$E$142,3,FALSE)</f>
        <v>#N/A</v>
      </c>
      <c r="G78" s="45" t="e">
        <f>VLOOKUP($D78,'Liste de produits types'!$A$2:$E$142,4,FALSE)</f>
        <v>#N/A</v>
      </c>
      <c r="H78" s="44"/>
      <c r="I78" s="44"/>
      <c r="J78" s="44"/>
    </row>
    <row r="79" spans="1:10" s="7" customFormat="1" ht="25.5" customHeight="1" x14ac:dyDescent="0.35">
      <c r="A79" s="184"/>
      <c r="B79" s="44"/>
      <c r="C79" s="44"/>
      <c r="D79" s="44"/>
      <c r="E79" s="45" t="e">
        <f>VLOOKUP($D79,'Liste de produits types'!$A$2:$E$142,2,FALSE)</f>
        <v>#N/A</v>
      </c>
      <c r="F79" s="45" t="e">
        <f>VLOOKUP($D79,'Liste de produits types'!$A$2:$E$142,3,FALSE)</f>
        <v>#N/A</v>
      </c>
      <c r="G79" s="45" t="e">
        <f>VLOOKUP($D79,'Liste de produits types'!$A$2:$E$142,4,FALSE)</f>
        <v>#N/A</v>
      </c>
      <c r="H79" s="44"/>
      <c r="I79" s="44"/>
      <c r="J79" s="44"/>
    </row>
    <row r="80" spans="1:10" s="7" customFormat="1" ht="25.5" customHeight="1" x14ac:dyDescent="0.35">
      <c r="A80" s="184"/>
      <c r="B80" s="44"/>
      <c r="C80" s="44"/>
      <c r="D80" s="44"/>
      <c r="E80" s="45" t="e">
        <f>VLOOKUP($D80,'Liste de produits types'!$A$2:$E$142,2,FALSE)</f>
        <v>#N/A</v>
      </c>
      <c r="F80" s="45" t="e">
        <f>VLOOKUP($D80,'Liste de produits types'!$A$2:$E$142,3,FALSE)</f>
        <v>#N/A</v>
      </c>
      <c r="G80" s="45" t="e">
        <f>VLOOKUP($D80,'Liste de produits types'!$A$2:$E$142,4,FALSE)</f>
        <v>#N/A</v>
      </c>
      <c r="H80" s="44"/>
      <c r="I80" s="44"/>
      <c r="J80" s="44"/>
    </row>
    <row r="81" spans="1:10" s="7" customFormat="1" ht="25.5" customHeight="1" x14ac:dyDescent="0.35">
      <c r="A81" s="184"/>
      <c r="B81" s="44"/>
      <c r="C81" s="44"/>
      <c r="D81" s="44"/>
      <c r="E81" s="45" t="e">
        <f>VLOOKUP($D81,'Liste de produits types'!$A$2:$E$142,2,FALSE)</f>
        <v>#N/A</v>
      </c>
      <c r="F81" s="45" t="e">
        <f>VLOOKUP($D81,'Liste de produits types'!$A$2:$E$142,3,FALSE)</f>
        <v>#N/A</v>
      </c>
      <c r="G81" s="45" t="e">
        <f>VLOOKUP($D81,'Liste de produits types'!$A$2:$E$142,4,FALSE)</f>
        <v>#N/A</v>
      </c>
      <c r="H81" s="44"/>
      <c r="I81" s="44"/>
      <c r="J81" s="44"/>
    </row>
    <row r="82" spans="1:10" s="7" customFormat="1" ht="25.5" customHeight="1" x14ac:dyDescent="0.35">
      <c r="A82" s="184"/>
      <c r="B82" s="44"/>
      <c r="C82" s="44"/>
      <c r="D82" s="44"/>
      <c r="E82" s="45" t="e">
        <f>VLOOKUP($D82,'Liste de produits types'!$A$2:$E$142,2,FALSE)</f>
        <v>#N/A</v>
      </c>
      <c r="F82" s="45" t="e">
        <f>VLOOKUP($D82,'Liste de produits types'!$A$2:$E$142,3,FALSE)</f>
        <v>#N/A</v>
      </c>
      <c r="G82" s="45" t="e">
        <f>VLOOKUP($D82,'Liste de produits types'!$A$2:$E$142,4,FALSE)</f>
        <v>#N/A</v>
      </c>
      <c r="H82" s="44"/>
      <c r="I82" s="44"/>
      <c r="J82" s="44"/>
    </row>
    <row r="83" spans="1:10" s="7" customFormat="1" ht="25.5" customHeight="1" x14ac:dyDescent="0.35">
      <c r="A83" s="184"/>
      <c r="B83" s="44"/>
      <c r="C83" s="44"/>
      <c r="D83" s="44"/>
      <c r="E83" s="45" t="e">
        <f>VLOOKUP($D83,'Liste de produits types'!$A$2:$E$142,2,FALSE)</f>
        <v>#N/A</v>
      </c>
      <c r="F83" s="45" t="e">
        <f>VLOOKUP($D83,'Liste de produits types'!$A$2:$E$142,3,FALSE)</f>
        <v>#N/A</v>
      </c>
      <c r="G83" s="45" t="e">
        <f>VLOOKUP($D83,'Liste de produits types'!$A$2:$E$142,4,FALSE)</f>
        <v>#N/A</v>
      </c>
      <c r="H83" s="44"/>
      <c r="I83" s="44"/>
      <c r="J83" s="44"/>
    </row>
    <row r="84" spans="1:10" s="7" customFormat="1" ht="25.5" customHeight="1" x14ac:dyDescent="0.35">
      <c r="A84" s="184"/>
      <c r="B84" s="44"/>
      <c r="C84" s="44"/>
      <c r="D84" s="44"/>
      <c r="E84" s="45" t="e">
        <f>VLOOKUP($D84,'Liste de produits types'!$A$2:$E$142,2,FALSE)</f>
        <v>#N/A</v>
      </c>
      <c r="F84" s="45" t="e">
        <f>VLOOKUP($D84,'Liste de produits types'!$A$2:$E$142,3,FALSE)</f>
        <v>#N/A</v>
      </c>
      <c r="G84" s="45" t="e">
        <f>VLOOKUP($D84,'Liste de produits types'!$A$2:$E$142,4,FALSE)</f>
        <v>#N/A</v>
      </c>
      <c r="H84" s="44"/>
      <c r="I84" s="44"/>
      <c r="J84" s="44"/>
    </row>
    <row r="85" spans="1:10" s="7" customFormat="1" ht="25.5" customHeight="1" x14ac:dyDescent="0.35">
      <c r="A85" s="184"/>
      <c r="B85" s="44"/>
      <c r="C85" s="44"/>
      <c r="D85" s="44"/>
      <c r="E85" s="45" t="e">
        <f>VLOOKUP($D85,'Liste de produits types'!$A$2:$E$142,2,FALSE)</f>
        <v>#N/A</v>
      </c>
      <c r="F85" s="45" t="e">
        <f>VLOOKUP($D85,'Liste de produits types'!$A$2:$E$142,3,FALSE)</f>
        <v>#N/A</v>
      </c>
      <c r="G85" s="45" t="e">
        <f>VLOOKUP($D85,'Liste de produits types'!$A$2:$E$142,4,FALSE)</f>
        <v>#N/A</v>
      </c>
      <c r="H85" s="44"/>
      <c r="I85" s="44"/>
      <c r="J85" s="44"/>
    </row>
    <row r="86" spans="1:10" s="7" customFormat="1" ht="25.5" customHeight="1" x14ac:dyDescent="0.35">
      <c r="A86" s="184"/>
      <c r="B86" s="44"/>
      <c r="C86" s="44"/>
      <c r="D86" s="44"/>
      <c r="E86" s="45" t="e">
        <f>VLOOKUP($D86,'Liste de produits types'!$A$2:$E$142,2,FALSE)</f>
        <v>#N/A</v>
      </c>
      <c r="F86" s="45" t="e">
        <f>VLOOKUP($D86,'Liste de produits types'!$A$2:$E$142,3,FALSE)</f>
        <v>#N/A</v>
      </c>
      <c r="G86" s="45" t="e">
        <f>VLOOKUP($D86,'Liste de produits types'!$A$2:$E$142,4,FALSE)</f>
        <v>#N/A</v>
      </c>
      <c r="H86" s="44"/>
      <c r="I86" s="44"/>
      <c r="J86" s="44"/>
    </row>
    <row r="87" spans="1:10" s="7" customFormat="1" ht="25.5" customHeight="1" x14ac:dyDescent="0.35">
      <c r="A87" s="184"/>
      <c r="B87" s="44"/>
      <c r="C87" s="44"/>
      <c r="D87" s="44"/>
      <c r="E87" s="45" t="e">
        <f>VLOOKUP($D87,'Liste de produits types'!$A$2:$E$142,2,FALSE)</f>
        <v>#N/A</v>
      </c>
      <c r="F87" s="45" t="e">
        <f>VLOOKUP($D87,'Liste de produits types'!$A$2:$E$142,3,FALSE)</f>
        <v>#N/A</v>
      </c>
      <c r="G87" s="45" t="e">
        <f>VLOOKUP($D87,'Liste de produits types'!$A$2:$E$142,4,FALSE)</f>
        <v>#N/A</v>
      </c>
      <c r="H87" s="44"/>
      <c r="I87" s="44"/>
      <c r="J87" s="44"/>
    </row>
    <row r="88" spans="1:10" s="7" customFormat="1" ht="25.5" customHeight="1" x14ac:dyDescent="0.35">
      <c r="A88" s="184"/>
      <c r="B88" s="44"/>
      <c r="C88" s="44"/>
      <c r="D88" s="44"/>
      <c r="E88" s="45" t="e">
        <f>VLOOKUP($D88,'Liste de produits types'!$A$2:$E$142,2,FALSE)</f>
        <v>#N/A</v>
      </c>
      <c r="F88" s="45" t="e">
        <f>VLOOKUP($D88,'Liste de produits types'!$A$2:$E$142,3,FALSE)</f>
        <v>#N/A</v>
      </c>
      <c r="G88" s="45" t="e">
        <f>VLOOKUP($D88,'Liste de produits types'!$A$2:$E$142,4,FALSE)</f>
        <v>#N/A</v>
      </c>
      <c r="H88" s="44"/>
      <c r="I88" s="44"/>
      <c r="J88" s="44"/>
    </row>
    <row r="89" spans="1:10" s="7" customFormat="1" ht="25.5" customHeight="1" x14ac:dyDescent="0.35">
      <c r="A89" s="184"/>
      <c r="B89" s="44"/>
      <c r="C89" s="44"/>
      <c r="D89" s="44"/>
      <c r="E89" s="45" t="e">
        <f>VLOOKUP($D89,'Liste de produits types'!$A$2:$E$142,2,FALSE)</f>
        <v>#N/A</v>
      </c>
      <c r="F89" s="45" t="e">
        <f>VLOOKUP($D89,'Liste de produits types'!$A$2:$E$142,3,FALSE)</f>
        <v>#N/A</v>
      </c>
      <c r="G89" s="45" t="e">
        <f>VLOOKUP($D89,'Liste de produits types'!$A$2:$E$142,4,FALSE)</f>
        <v>#N/A</v>
      </c>
      <c r="H89" s="44"/>
      <c r="I89" s="44"/>
      <c r="J89" s="44"/>
    </row>
    <row r="90" spans="1:10" s="7" customFormat="1" ht="25.5" customHeight="1" x14ac:dyDescent="0.35">
      <c r="A90" s="184"/>
      <c r="B90" s="44"/>
      <c r="C90" s="44"/>
      <c r="D90" s="44"/>
      <c r="E90" s="45" t="e">
        <f>VLOOKUP($D90,'Liste de produits types'!$A$2:$E$142,2,FALSE)</f>
        <v>#N/A</v>
      </c>
      <c r="F90" s="45" t="e">
        <f>VLOOKUP($D90,'Liste de produits types'!$A$2:$E$142,3,FALSE)</f>
        <v>#N/A</v>
      </c>
      <c r="G90" s="45" t="e">
        <f>VLOOKUP($D90,'Liste de produits types'!$A$2:$E$142,4,FALSE)</f>
        <v>#N/A</v>
      </c>
      <c r="H90" s="44"/>
      <c r="I90" s="44"/>
      <c r="J90" s="44"/>
    </row>
    <row r="91" spans="1:10" s="7" customFormat="1" ht="25.5" customHeight="1" x14ac:dyDescent="0.35">
      <c r="A91" s="184"/>
      <c r="B91" s="44"/>
      <c r="C91" s="44"/>
      <c r="D91" s="44"/>
      <c r="E91" s="45" t="e">
        <f>VLOOKUP($D91,'Liste de produits types'!$A$2:$E$142,2,FALSE)</f>
        <v>#N/A</v>
      </c>
      <c r="F91" s="45" t="e">
        <f>VLOOKUP($D91,'Liste de produits types'!$A$2:$E$142,3,FALSE)</f>
        <v>#N/A</v>
      </c>
      <c r="G91" s="45" t="e">
        <f>VLOOKUP($D91,'Liste de produits types'!$A$2:$E$142,4,FALSE)</f>
        <v>#N/A</v>
      </c>
      <c r="H91" s="44"/>
      <c r="I91" s="44"/>
      <c r="J91" s="44"/>
    </row>
    <row r="92" spans="1:10" s="7" customFormat="1" ht="25.5" customHeight="1" x14ac:dyDescent="0.35">
      <c r="A92" s="184"/>
      <c r="B92" s="44"/>
      <c r="C92" s="44"/>
      <c r="D92" s="44"/>
      <c r="E92" s="45" t="e">
        <f>VLOOKUP($D92,'Liste de produits types'!$A$2:$E$142,2,FALSE)</f>
        <v>#N/A</v>
      </c>
      <c r="F92" s="45" t="e">
        <f>VLOOKUP($D92,'Liste de produits types'!$A$2:$E$142,3,FALSE)</f>
        <v>#N/A</v>
      </c>
      <c r="G92" s="45" t="e">
        <f>VLOOKUP($D92,'Liste de produits types'!$A$2:$E$142,4,FALSE)</f>
        <v>#N/A</v>
      </c>
      <c r="H92" s="44"/>
      <c r="I92" s="44"/>
      <c r="J92" s="44"/>
    </row>
    <row r="93" spans="1:10" s="7" customFormat="1" ht="25.5" customHeight="1" x14ac:dyDescent="0.35">
      <c r="A93" s="184"/>
      <c r="B93" s="44"/>
      <c r="C93" s="44"/>
      <c r="D93" s="44"/>
      <c r="E93" s="45" t="e">
        <f>VLOOKUP($D93,'Liste de produits types'!$A$2:$E$142,2,FALSE)</f>
        <v>#N/A</v>
      </c>
      <c r="F93" s="45" t="e">
        <f>VLOOKUP($D93,'Liste de produits types'!$A$2:$E$142,3,FALSE)</f>
        <v>#N/A</v>
      </c>
      <c r="G93" s="45" t="e">
        <f>VLOOKUP($D93,'Liste de produits types'!$A$2:$E$142,4,FALSE)</f>
        <v>#N/A</v>
      </c>
      <c r="H93" s="44"/>
      <c r="I93" s="44"/>
      <c r="J93" s="44"/>
    </row>
    <row r="94" spans="1:10" s="7" customFormat="1" ht="25.5" customHeight="1" x14ac:dyDescent="0.35">
      <c r="A94" s="184"/>
      <c r="B94" s="44"/>
      <c r="C94" s="44"/>
      <c r="D94" s="44"/>
      <c r="E94" s="45" t="e">
        <f>VLOOKUP($D94,'Liste de produits types'!$A$2:$E$142,2,FALSE)</f>
        <v>#N/A</v>
      </c>
      <c r="F94" s="45" t="e">
        <f>VLOOKUP($D94,'Liste de produits types'!$A$2:$E$142,3,FALSE)</f>
        <v>#N/A</v>
      </c>
      <c r="G94" s="45" t="e">
        <f>VLOOKUP($D94,'Liste de produits types'!$A$2:$E$142,4,FALSE)</f>
        <v>#N/A</v>
      </c>
      <c r="H94" s="44"/>
      <c r="I94" s="44"/>
      <c r="J94" s="44"/>
    </row>
    <row r="95" spans="1:10" s="7" customFormat="1" ht="25.5" customHeight="1" x14ac:dyDescent="0.35">
      <c r="A95" s="184"/>
      <c r="B95" s="44"/>
      <c r="C95" s="44"/>
      <c r="D95" s="44"/>
      <c r="E95" s="45" t="e">
        <f>VLOOKUP($D95,'Liste de produits types'!$A$2:$E$142,2,FALSE)</f>
        <v>#N/A</v>
      </c>
      <c r="F95" s="45" t="e">
        <f>VLOOKUP($D95,'Liste de produits types'!$A$2:$E$142,3,FALSE)</f>
        <v>#N/A</v>
      </c>
      <c r="G95" s="45" t="e">
        <f>VLOOKUP($D95,'Liste de produits types'!$A$2:$E$142,4,FALSE)</f>
        <v>#N/A</v>
      </c>
      <c r="H95" s="44"/>
      <c r="I95" s="44"/>
      <c r="J95" s="44"/>
    </row>
    <row r="96" spans="1:10" s="7" customFormat="1" ht="25.5" customHeight="1" x14ac:dyDescent="0.35">
      <c r="A96" s="184"/>
      <c r="B96" s="44"/>
      <c r="C96" s="44"/>
      <c r="D96" s="44"/>
      <c r="E96" s="45" t="e">
        <f>VLOOKUP($D96,'Liste de produits types'!$A$2:$E$142,2,FALSE)</f>
        <v>#N/A</v>
      </c>
      <c r="F96" s="45" t="e">
        <f>VLOOKUP($D96,'Liste de produits types'!$A$2:$E$142,3,FALSE)</f>
        <v>#N/A</v>
      </c>
      <c r="G96" s="45" t="e">
        <f>VLOOKUP($D96,'Liste de produits types'!$A$2:$E$142,4,FALSE)</f>
        <v>#N/A</v>
      </c>
      <c r="H96" s="44"/>
      <c r="I96" s="44"/>
      <c r="J96" s="44"/>
    </row>
    <row r="97" spans="1:10" s="7" customFormat="1" ht="25.5" customHeight="1" x14ac:dyDescent="0.35">
      <c r="A97" s="184"/>
      <c r="B97" s="44"/>
      <c r="C97" s="44"/>
      <c r="D97" s="44"/>
      <c r="E97" s="45" t="e">
        <f>VLOOKUP($D97,'Liste de produits types'!$A$2:$E$142,2,FALSE)</f>
        <v>#N/A</v>
      </c>
      <c r="F97" s="45" t="e">
        <f>VLOOKUP($D97,'Liste de produits types'!$A$2:$E$142,3,FALSE)</f>
        <v>#N/A</v>
      </c>
      <c r="G97" s="45" t="e">
        <f>VLOOKUP($D97,'Liste de produits types'!$A$2:$E$142,4,FALSE)</f>
        <v>#N/A</v>
      </c>
      <c r="H97" s="44"/>
      <c r="I97" s="44"/>
      <c r="J97" s="44"/>
    </row>
    <row r="98" spans="1:10" s="7" customFormat="1" ht="25.5" customHeight="1" x14ac:dyDescent="0.35">
      <c r="A98" s="184"/>
      <c r="B98" s="44"/>
      <c r="C98" s="44"/>
      <c r="D98" s="44"/>
      <c r="E98" s="45" t="e">
        <f>VLOOKUP($D98,'Liste de produits types'!$A$2:$E$142,2,FALSE)</f>
        <v>#N/A</v>
      </c>
      <c r="F98" s="45" t="e">
        <f>VLOOKUP($D98,'Liste de produits types'!$A$2:$E$142,3,FALSE)</f>
        <v>#N/A</v>
      </c>
      <c r="G98" s="45" t="e">
        <f>VLOOKUP($D98,'Liste de produits types'!$A$2:$E$142,4,FALSE)</f>
        <v>#N/A</v>
      </c>
      <c r="H98" s="44"/>
      <c r="I98" s="44"/>
      <c r="J98" s="44"/>
    </row>
    <row r="99" spans="1:10" s="7" customFormat="1" ht="25.5" customHeight="1" x14ac:dyDescent="0.35">
      <c r="A99" s="184"/>
      <c r="B99" s="44"/>
      <c r="C99" s="44"/>
      <c r="D99" s="44"/>
      <c r="E99" s="45" t="e">
        <f>VLOOKUP($D99,'Liste de produits types'!$A$2:$E$142,2,FALSE)</f>
        <v>#N/A</v>
      </c>
      <c r="F99" s="45" t="e">
        <f>VLOOKUP($D99,'Liste de produits types'!$A$2:$E$142,3,FALSE)</f>
        <v>#N/A</v>
      </c>
      <c r="G99" s="45" t="e">
        <f>VLOOKUP($D99,'Liste de produits types'!$A$2:$E$142,4,FALSE)</f>
        <v>#N/A</v>
      </c>
      <c r="H99" s="44"/>
      <c r="I99" s="44"/>
      <c r="J99" s="44"/>
    </row>
    <row r="100" spans="1:10" s="7" customFormat="1" ht="25.5" customHeight="1" x14ac:dyDescent="0.35">
      <c r="A100" s="184"/>
      <c r="B100" s="44"/>
      <c r="C100" s="44"/>
      <c r="D100" s="44"/>
      <c r="E100" s="45" t="e">
        <f>VLOOKUP($D100,'Liste de produits types'!$A$2:$E$142,2,FALSE)</f>
        <v>#N/A</v>
      </c>
      <c r="F100" s="45" t="e">
        <f>VLOOKUP($D100,'Liste de produits types'!$A$2:$E$142,3,FALSE)</f>
        <v>#N/A</v>
      </c>
      <c r="G100" s="45" t="e">
        <f>VLOOKUP($D100,'Liste de produits types'!$A$2:$E$142,4,FALSE)</f>
        <v>#N/A</v>
      </c>
      <c r="H100" s="44"/>
      <c r="I100" s="44"/>
      <c r="J100" s="44"/>
    </row>
    <row r="101" spans="1:10" s="7" customFormat="1" ht="25.5" customHeight="1" x14ac:dyDescent="0.35">
      <c r="A101" s="184"/>
      <c r="B101" s="44"/>
      <c r="C101" s="44"/>
      <c r="D101" s="44"/>
      <c r="E101" s="45" t="e">
        <f>VLOOKUP($D101,'Liste de produits types'!$A$2:$E$142,2,FALSE)</f>
        <v>#N/A</v>
      </c>
      <c r="F101" s="45" t="e">
        <f>VLOOKUP($D101,'Liste de produits types'!$A$2:$E$142,3,FALSE)</f>
        <v>#N/A</v>
      </c>
      <c r="G101" s="45" t="e">
        <f>VLOOKUP($D101,'Liste de produits types'!$A$2:$E$142,4,FALSE)</f>
        <v>#N/A</v>
      </c>
      <c r="H101" s="44"/>
      <c r="I101" s="44"/>
      <c r="J101" s="44"/>
    </row>
    <row r="102" spans="1:10" s="7" customFormat="1" ht="25.5" customHeight="1" x14ac:dyDescent="0.35">
      <c r="A102" s="184"/>
      <c r="B102" s="44"/>
      <c r="C102" s="44"/>
      <c r="D102" s="44"/>
      <c r="E102" s="45" t="e">
        <f>VLOOKUP($D102,'Liste de produits types'!$A$2:$E$142,2,FALSE)</f>
        <v>#N/A</v>
      </c>
      <c r="F102" s="45" t="e">
        <f>VLOOKUP($D102,'Liste de produits types'!$A$2:$E$142,3,FALSE)</f>
        <v>#N/A</v>
      </c>
      <c r="G102" s="45" t="e">
        <f>VLOOKUP($D102,'Liste de produits types'!$A$2:$E$142,4,FALSE)</f>
        <v>#N/A</v>
      </c>
      <c r="H102" s="44"/>
      <c r="I102" s="44"/>
      <c r="J102" s="44"/>
    </row>
    <row r="103" spans="1:10" s="7" customFormat="1" ht="25.5" customHeight="1" x14ac:dyDescent="0.35">
      <c r="A103" s="184"/>
      <c r="B103" s="44"/>
      <c r="C103" s="44"/>
      <c r="D103" s="44"/>
      <c r="E103" s="45" t="e">
        <f>VLOOKUP($D103,'Liste de produits types'!$A$2:$E$142,2,FALSE)</f>
        <v>#N/A</v>
      </c>
      <c r="F103" s="45" t="e">
        <f>VLOOKUP($D103,'Liste de produits types'!$A$2:$E$142,3,FALSE)</f>
        <v>#N/A</v>
      </c>
      <c r="G103" s="45" t="e">
        <f>VLOOKUP($D103,'Liste de produits types'!$A$2:$E$142,4,FALSE)</f>
        <v>#N/A</v>
      </c>
      <c r="H103" s="44"/>
      <c r="I103" s="44"/>
      <c r="J103" s="44"/>
    </row>
    <row r="104" spans="1:10" s="7" customFormat="1" ht="25.5" customHeight="1" x14ac:dyDescent="0.35">
      <c r="A104" s="184"/>
      <c r="B104" s="44"/>
      <c r="C104" s="44"/>
      <c r="D104" s="44"/>
      <c r="E104" s="45" t="e">
        <f>VLOOKUP($D104,'Liste de produits types'!$A$2:$E$142,2,FALSE)</f>
        <v>#N/A</v>
      </c>
      <c r="F104" s="45" t="e">
        <f>VLOOKUP($D104,'Liste de produits types'!$A$2:$E$142,3,FALSE)</f>
        <v>#N/A</v>
      </c>
      <c r="G104" s="45" t="e">
        <f>VLOOKUP($D104,'Liste de produits types'!$A$2:$E$142,4,FALSE)</f>
        <v>#N/A</v>
      </c>
      <c r="H104" s="44"/>
      <c r="I104" s="44"/>
      <c r="J104" s="44"/>
    </row>
    <row r="105" spans="1:10" s="7" customFormat="1" ht="25.5" customHeight="1" x14ac:dyDescent="0.35">
      <c r="A105" s="184"/>
      <c r="B105" s="44"/>
      <c r="C105" s="44"/>
      <c r="D105" s="44"/>
      <c r="E105" s="45" t="e">
        <f>VLOOKUP($D105,'Liste de produits types'!$A$2:$E$142,2,FALSE)</f>
        <v>#N/A</v>
      </c>
      <c r="F105" s="45" t="e">
        <f>VLOOKUP($D105,'Liste de produits types'!$A$2:$E$142,3,FALSE)</f>
        <v>#N/A</v>
      </c>
      <c r="G105" s="45" t="e">
        <f>VLOOKUP($D105,'Liste de produits types'!$A$2:$E$142,4,FALSE)</f>
        <v>#N/A</v>
      </c>
      <c r="H105" s="44"/>
      <c r="I105" s="44"/>
      <c r="J105" s="44"/>
    </row>
    <row r="106" spans="1:10" s="7" customFormat="1" ht="25.5" customHeight="1" x14ac:dyDescent="0.35">
      <c r="A106" s="184"/>
      <c r="B106" s="44"/>
      <c r="C106" s="44"/>
      <c r="D106" s="44"/>
      <c r="E106" s="45" t="e">
        <f>VLOOKUP($D106,'Liste de produits types'!$A$2:$E$142,2,FALSE)</f>
        <v>#N/A</v>
      </c>
      <c r="F106" s="45" t="e">
        <f>VLOOKUP($D106,'Liste de produits types'!$A$2:$E$142,3,FALSE)</f>
        <v>#N/A</v>
      </c>
      <c r="G106" s="45" t="e">
        <f>VLOOKUP($D106,'Liste de produits types'!$A$2:$E$142,4,FALSE)</f>
        <v>#N/A</v>
      </c>
      <c r="H106" s="44"/>
      <c r="I106" s="44"/>
      <c r="J106" s="44"/>
    </row>
    <row r="107" spans="1:10" s="7" customFormat="1" ht="25.5" customHeight="1" x14ac:dyDescent="0.35">
      <c r="A107" s="184"/>
      <c r="B107" s="44"/>
      <c r="C107" s="44"/>
      <c r="D107" s="44"/>
      <c r="E107" s="45" t="e">
        <f>VLOOKUP($D107,'Liste de produits types'!$A$2:$E$142,2,FALSE)</f>
        <v>#N/A</v>
      </c>
      <c r="F107" s="45" t="e">
        <f>VLOOKUP($D107,'Liste de produits types'!$A$2:$E$142,3,FALSE)</f>
        <v>#N/A</v>
      </c>
      <c r="G107" s="45" t="e">
        <f>VLOOKUP($D107,'Liste de produits types'!$A$2:$E$142,4,FALSE)</f>
        <v>#N/A</v>
      </c>
      <c r="H107" s="44"/>
      <c r="I107" s="44"/>
      <c r="J107" s="44"/>
    </row>
    <row r="108" spans="1:10" s="7" customFormat="1" ht="25.5" customHeight="1" x14ac:dyDescent="0.35">
      <c r="A108" s="184"/>
      <c r="B108" s="44"/>
      <c r="C108" s="44"/>
      <c r="D108" s="44"/>
      <c r="E108" s="45" t="e">
        <f>VLOOKUP($D108,'Liste de produits types'!$A$2:$E$142,2,FALSE)</f>
        <v>#N/A</v>
      </c>
      <c r="F108" s="45" t="e">
        <f>VLOOKUP($D108,'Liste de produits types'!$A$2:$E$142,3,FALSE)</f>
        <v>#N/A</v>
      </c>
      <c r="G108" s="45" t="e">
        <f>VLOOKUP($D108,'Liste de produits types'!$A$2:$E$142,4,FALSE)</f>
        <v>#N/A</v>
      </c>
      <c r="H108" s="44"/>
      <c r="I108" s="44"/>
      <c r="J108" s="44"/>
    </row>
    <row r="109" spans="1:10" s="7" customFormat="1" ht="25.5" customHeight="1" x14ac:dyDescent="0.35">
      <c r="A109" s="184"/>
      <c r="B109" s="44"/>
      <c r="C109" s="44"/>
      <c r="D109" s="44"/>
      <c r="E109" s="45" t="e">
        <f>VLOOKUP($D109,'Liste de produits types'!$A$2:$E$142,2,FALSE)</f>
        <v>#N/A</v>
      </c>
      <c r="F109" s="45" t="e">
        <f>VLOOKUP($D109,'Liste de produits types'!$A$2:$E$142,3,FALSE)</f>
        <v>#N/A</v>
      </c>
      <c r="G109" s="45" t="e">
        <f>VLOOKUP($D109,'Liste de produits types'!$A$2:$E$142,4,FALSE)</f>
        <v>#N/A</v>
      </c>
      <c r="H109" s="44"/>
      <c r="I109" s="44"/>
      <c r="J109" s="44"/>
    </row>
    <row r="110" spans="1:10" s="7" customFormat="1" ht="25.5" customHeight="1" x14ac:dyDescent="0.35">
      <c r="A110" s="184"/>
      <c r="B110" s="44"/>
      <c r="C110" s="44"/>
      <c r="D110" s="44"/>
      <c r="E110" s="45" t="e">
        <f>VLOOKUP($D110,'Liste de produits types'!$A$2:$E$142,2,FALSE)</f>
        <v>#N/A</v>
      </c>
      <c r="F110" s="45" t="e">
        <f>VLOOKUP($D110,'Liste de produits types'!$A$2:$E$142,3,FALSE)</f>
        <v>#N/A</v>
      </c>
      <c r="G110" s="45" t="e">
        <f>VLOOKUP($D110,'Liste de produits types'!$A$2:$E$142,4,FALSE)</f>
        <v>#N/A</v>
      </c>
      <c r="H110" s="44"/>
      <c r="I110" s="44"/>
      <c r="J110" s="44"/>
    </row>
    <row r="111" spans="1:10" s="7" customFormat="1" ht="25.5" customHeight="1" x14ac:dyDescent="0.35">
      <c r="A111" s="184"/>
      <c r="B111" s="44"/>
      <c r="C111" s="44"/>
      <c r="D111" s="44"/>
      <c r="E111" s="45" t="e">
        <f>VLOOKUP($D111,'Liste de produits types'!$A$2:$E$142,2,FALSE)</f>
        <v>#N/A</v>
      </c>
      <c r="F111" s="45" t="e">
        <f>VLOOKUP($D111,'Liste de produits types'!$A$2:$E$142,3,FALSE)</f>
        <v>#N/A</v>
      </c>
      <c r="G111" s="45" t="e">
        <f>VLOOKUP($D111,'Liste de produits types'!$A$2:$E$142,4,FALSE)</f>
        <v>#N/A</v>
      </c>
      <c r="H111" s="44"/>
      <c r="I111" s="44"/>
      <c r="J111" s="44"/>
    </row>
    <row r="112" spans="1:10" s="7" customFormat="1" ht="25.5" customHeight="1" x14ac:dyDescent="0.35">
      <c r="A112" s="184"/>
      <c r="B112" s="44"/>
      <c r="C112" s="44"/>
      <c r="D112" s="44"/>
      <c r="E112" s="45" t="e">
        <f>VLOOKUP($D112,'Liste de produits types'!$A$2:$E$142,2,FALSE)</f>
        <v>#N/A</v>
      </c>
      <c r="F112" s="45" t="e">
        <f>VLOOKUP($D112,'Liste de produits types'!$A$2:$E$142,3,FALSE)</f>
        <v>#N/A</v>
      </c>
      <c r="G112" s="45" t="e">
        <f>VLOOKUP($D112,'Liste de produits types'!$A$2:$E$142,4,FALSE)</f>
        <v>#N/A</v>
      </c>
      <c r="H112" s="44"/>
      <c r="I112" s="44"/>
      <c r="J112" s="44"/>
    </row>
    <row r="113" spans="1:10" s="7" customFormat="1" ht="25.5" customHeight="1" x14ac:dyDescent="0.35">
      <c r="A113" s="184"/>
      <c r="B113" s="44"/>
      <c r="C113" s="44"/>
      <c r="D113" s="44"/>
      <c r="E113" s="45" t="e">
        <f>VLOOKUP($D113,'Liste de produits types'!$A$2:$E$142,2,FALSE)</f>
        <v>#N/A</v>
      </c>
      <c r="F113" s="45" t="e">
        <f>VLOOKUP($D113,'Liste de produits types'!$A$2:$E$142,3,FALSE)</f>
        <v>#N/A</v>
      </c>
      <c r="G113" s="45" t="e">
        <f>VLOOKUP($D113,'Liste de produits types'!$A$2:$E$142,4,FALSE)</f>
        <v>#N/A</v>
      </c>
      <c r="H113" s="44"/>
      <c r="I113" s="44"/>
      <c r="J113" s="44"/>
    </row>
    <row r="114" spans="1:10" s="7" customFormat="1" ht="25.5" customHeight="1" x14ac:dyDescent="0.35">
      <c r="A114" s="184"/>
      <c r="B114" s="44"/>
      <c r="C114" s="44"/>
      <c r="D114" s="44"/>
      <c r="E114" s="45" t="e">
        <f>VLOOKUP($D114,'Liste de produits types'!$A$2:$E$142,2,FALSE)</f>
        <v>#N/A</v>
      </c>
      <c r="F114" s="45" t="e">
        <f>VLOOKUP($D114,'Liste de produits types'!$A$2:$E$142,3,FALSE)</f>
        <v>#N/A</v>
      </c>
      <c r="G114" s="45" t="e">
        <f>VLOOKUP($D114,'Liste de produits types'!$A$2:$E$142,4,FALSE)</f>
        <v>#N/A</v>
      </c>
      <c r="H114" s="44"/>
      <c r="I114" s="44"/>
      <c r="J114" s="44"/>
    </row>
    <row r="115" spans="1:10" s="7" customFormat="1" ht="25.5" customHeight="1" x14ac:dyDescent="0.35">
      <c r="A115" s="184"/>
      <c r="B115" s="44"/>
      <c r="C115" s="44"/>
      <c r="D115" s="44"/>
      <c r="E115" s="45" t="e">
        <f>VLOOKUP($D115,'Liste de produits types'!$A$2:$E$142,2,FALSE)</f>
        <v>#N/A</v>
      </c>
      <c r="F115" s="45" t="e">
        <f>VLOOKUP($D115,'Liste de produits types'!$A$2:$E$142,3,FALSE)</f>
        <v>#N/A</v>
      </c>
      <c r="G115" s="45" t="e">
        <f>VLOOKUP($D115,'Liste de produits types'!$A$2:$E$142,4,FALSE)</f>
        <v>#N/A</v>
      </c>
      <c r="H115" s="44"/>
      <c r="I115" s="44"/>
      <c r="J115" s="44"/>
    </row>
    <row r="116" spans="1:10" s="7" customFormat="1" ht="25.5" customHeight="1" x14ac:dyDescent="0.35">
      <c r="A116" s="184"/>
      <c r="B116" s="44"/>
      <c r="C116" s="44"/>
      <c r="D116" s="44"/>
      <c r="E116" s="45" t="e">
        <f>VLOOKUP($D116,'Liste de produits types'!$A$2:$E$142,2,FALSE)</f>
        <v>#N/A</v>
      </c>
      <c r="F116" s="45" t="e">
        <f>VLOOKUP($D116,'Liste de produits types'!$A$2:$E$142,3,FALSE)</f>
        <v>#N/A</v>
      </c>
      <c r="G116" s="45" t="e">
        <f>VLOOKUP($D116,'Liste de produits types'!$A$2:$E$142,4,FALSE)</f>
        <v>#N/A</v>
      </c>
      <c r="H116" s="44"/>
      <c r="I116" s="44"/>
      <c r="J116" s="44"/>
    </row>
    <row r="117" spans="1:10" s="7" customFormat="1" ht="25.5" customHeight="1" x14ac:dyDescent="0.35">
      <c r="A117" s="184"/>
      <c r="B117" s="44"/>
      <c r="C117" s="44"/>
      <c r="D117" s="44"/>
      <c r="E117" s="45" t="e">
        <f>VLOOKUP($D117,'Liste de produits types'!$A$2:$E$142,2,FALSE)</f>
        <v>#N/A</v>
      </c>
      <c r="F117" s="45" t="e">
        <f>VLOOKUP($D117,'Liste de produits types'!$A$2:$E$142,3,FALSE)</f>
        <v>#N/A</v>
      </c>
      <c r="G117" s="45" t="e">
        <f>VLOOKUP($D117,'Liste de produits types'!$A$2:$E$142,4,FALSE)</f>
        <v>#N/A</v>
      </c>
      <c r="H117" s="44"/>
      <c r="I117" s="44"/>
      <c r="J117" s="44"/>
    </row>
    <row r="118" spans="1:10" s="7" customFormat="1" ht="25.5" customHeight="1" x14ac:dyDescent="0.35">
      <c r="A118" s="184"/>
      <c r="B118" s="44"/>
      <c r="C118" s="44"/>
      <c r="D118" s="44"/>
      <c r="E118" s="45" t="e">
        <f>VLOOKUP($D118,'Liste de produits types'!$A$2:$E$142,2,FALSE)</f>
        <v>#N/A</v>
      </c>
      <c r="F118" s="45" t="e">
        <f>VLOOKUP($D118,'Liste de produits types'!$A$2:$E$142,3,FALSE)</f>
        <v>#N/A</v>
      </c>
      <c r="G118" s="45" t="e">
        <f>VLOOKUP($D118,'Liste de produits types'!$A$2:$E$142,4,FALSE)</f>
        <v>#N/A</v>
      </c>
      <c r="H118" s="44"/>
      <c r="I118" s="44"/>
      <c r="J118" s="44"/>
    </row>
    <row r="119" spans="1:10" s="7" customFormat="1" ht="25.5" customHeight="1" x14ac:dyDescent="0.35">
      <c r="A119" s="184"/>
      <c r="B119" s="44"/>
      <c r="C119" s="44"/>
      <c r="D119" s="44"/>
      <c r="E119" s="45" t="e">
        <f>VLOOKUP($D119,'Liste de produits types'!$A$2:$E$142,2,FALSE)</f>
        <v>#N/A</v>
      </c>
      <c r="F119" s="45" t="e">
        <f>VLOOKUP($D119,'Liste de produits types'!$A$2:$E$142,3,FALSE)</f>
        <v>#N/A</v>
      </c>
      <c r="G119" s="45" t="e">
        <f>VLOOKUP($D119,'Liste de produits types'!$A$2:$E$142,4,FALSE)</f>
        <v>#N/A</v>
      </c>
      <c r="H119" s="44"/>
      <c r="I119" s="44"/>
      <c r="J119" s="44"/>
    </row>
    <row r="120" spans="1:10" s="7" customFormat="1" ht="25.5" customHeight="1" x14ac:dyDescent="0.35">
      <c r="A120" s="184"/>
      <c r="B120" s="44"/>
      <c r="C120" s="44"/>
      <c r="D120" s="44"/>
      <c r="E120" s="45" t="e">
        <f>VLOOKUP($D120,'Liste de produits types'!$A$2:$E$142,2,FALSE)</f>
        <v>#N/A</v>
      </c>
      <c r="F120" s="45" t="e">
        <f>VLOOKUP($D120,'Liste de produits types'!$A$2:$E$142,3,FALSE)</f>
        <v>#N/A</v>
      </c>
      <c r="G120" s="45" t="e">
        <f>VLOOKUP($D120,'Liste de produits types'!$A$2:$E$142,4,FALSE)</f>
        <v>#N/A</v>
      </c>
      <c r="H120" s="44"/>
      <c r="I120" s="44"/>
      <c r="J120" s="44"/>
    </row>
    <row r="121" spans="1:10" s="7" customFormat="1" ht="25.5" customHeight="1" x14ac:dyDescent="0.35">
      <c r="A121" s="184"/>
      <c r="B121" s="44"/>
      <c r="C121" s="44"/>
      <c r="D121" s="44"/>
      <c r="E121" s="45" t="e">
        <f>VLOOKUP($D121,'Liste de produits types'!$A$2:$E$142,2,FALSE)</f>
        <v>#N/A</v>
      </c>
      <c r="F121" s="45" t="e">
        <f>VLOOKUP($D121,'Liste de produits types'!$A$2:$E$142,3,FALSE)</f>
        <v>#N/A</v>
      </c>
      <c r="G121" s="45" t="e">
        <f>VLOOKUP($D121,'Liste de produits types'!$A$2:$E$142,4,FALSE)</f>
        <v>#N/A</v>
      </c>
      <c r="H121" s="44"/>
      <c r="I121" s="44"/>
      <c r="J121" s="44"/>
    </row>
    <row r="122" spans="1:10" s="7" customFormat="1" ht="25.5" customHeight="1" x14ac:dyDescent="0.35">
      <c r="A122" s="184"/>
      <c r="B122" s="44"/>
      <c r="C122" s="44"/>
      <c r="D122" s="44"/>
      <c r="E122" s="45" t="e">
        <f>VLOOKUP($D122,'Liste de produits types'!$A$2:$E$142,2,FALSE)</f>
        <v>#N/A</v>
      </c>
      <c r="F122" s="45" t="e">
        <f>VLOOKUP($D122,'Liste de produits types'!$A$2:$E$142,3,FALSE)</f>
        <v>#N/A</v>
      </c>
      <c r="G122" s="45" t="e">
        <f>VLOOKUP($D122,'Liste de produits types'!$A$2:$E$142,4,FALSE)</f>
        <v>#N/A</v>
      </c>
      <c r="H122" s="44"/>
      <c r="I122" s="44"/>
      <c r="J122" s="44"/>
    </row>
    <row r="123" spans="1:10" s="7" customFormat="1" ht="25.5" customHeight="1" x14ac:dyDescent="0.35">
      <c r="A123" s="184"/>
      <c r="B123" s="44"/>
      <c r="C123" s="44"/>
      <c r="D123" s="44"/>
      <c r="E123" s="45" t="e">
        <f>VLOOKUP($D123,'Liste de produits types'!$A$2:$E$142,2,FALSE)</f>
        <v>#N/A</v>
      </c>
      <c r="F123" s="45" t="e">
        <f>VLOOKUP($D123,'Liste de produits types'!$A$2:$E$142,3,FALSE)</f>
        <v>#N/A</v>
      </c>
      <c r="G123" s="45" t="e">
        <f>VLOOKUP($D123,'Liste de produits types'!$A$2:$E$142,4,FALSE)</f>
        <v>#N/A</v>
      </c>
      <c r="H123" s="44"/>
      <c r="I123" s="44"/>
      <c r="J123" s="44"/>
    </row>
    <row r="124" spans="1:10" s="7" customFormat="1" ht="25.5" customHeight="1" x14ac:dyDescent="0.35">
      <c r="A124" s="184"/>
      <c r="B124" s="44"/>
      <c r="C124" s="44"/>
      <c r="D124" s="44"/>
      <c r="E124" s="45" t="e">
        <f>VLOOKUP($D124,'Liste de produits types'!$A$2:$E$142,2,FALSE)</f>
        <v>#N/A</v>
      </c>
      <c r="F124" s="45" t="e">
        <f>VLOOKUP($D124,'Liste de produits types'!$A$2:$E$142,3,FALSE)</f>
        <v>#N/A</v>
      </c>
      <c r="G124" s="45" t="e">
        <f>VLOOKUP($D124,'Liste de produits types'!$A$2:$E$142,4,FALSE)</f>
        <v>#N/A</v>
      </c>
      <c r="H124" s="44"/>
      <c r="I124" s="44"/>
      <c r="J124" s="44"/>
    </row>
    <row r="125" spans="1:10" s="7" customFormat="1" ht="25.5" customHeight="1" x14ac:dyDescent="0.35">
      <c r="A125" s="184"/>
      <c r="B125" s="44"/>
      <c r="C125" s="44"/>
      <c r="D125" s="44"/>
      <c r="E125" s="45" t="e">
        <f>VLOOKUP($D125,'Liste de produits types'!$A$2:$E$142,2,FALSE)</f>
        <v>#N/A</v>
      </c>
      <c r="F125" s="45" t="e">
        <f>VLOOKUP($D125,'Liste de produits types'!$A$2:$E$142,3,FALSE)</f>
        <v>#N/A</v>
      </c>
      <c r="G125" s="45" t="e">
        <f>VLOOKUP($D125,'Liste de produits types'!$A$2:$E$142,4,FALSE)</f>
        <v>#N/A</v>
      </c>
      <c r="H125" s="44"/>
      <c r="I125" s="44"/>
      <c r="J125" s="44"/>
    </row>
    <row r="126" spans="1:10" s="7" customFormat="1" ht="25.5" customHeight="1" x14ac:dyDescent="0.35">
      <c r="A126" s="184"/>
      <c r="B126" s="44"/>
      <c r="C126" s="44"/>
      <c r="D126" s="44"/>
      <c r="E126" s="45" t="e">
        <f>VLOOKUP($D126,'Liste de produits types'!$A$2:$E$142,2,FALSE)</f>
        <v>#N/A</v>
      </c>
      <c r="F126" s="45" t="e">
        <f>VLOOKUP($D126,'Liste de produits types'!$A$2:$E$142,3,FALSE)</f>
        <v>#N/A</v>
      </c>
      <c r="G126" s="45" t="e">
        <f>VLOOKUP($D126,'Liste de produits types'!$A$2:$E$142,4,FALSE)</f>
        <v>#N/A</v>
      </c>
      <c r="H126" s="44"/>
      <c r="I126" s="44"/>
      <c r="J126" s="44"/>
    </row>
    <row r="127" spans="1:10" s="7" customFormat="1" ht="25.5" customHeight="1" x14ac:dyDescent="0.35">
      <c r="A127" s="184"/>
      <c r="B127" s="44"/>
      <c r="C127" s="44"/>
      <c r="D127" s="44"/>
      <c r="E127" s="45" t="e">
        <f>VLOOKUP($D127,'Liste de produits types'!$A$2:$E$142,2,FALSE)</f>
        <v>#N/A</v>
      </c>
      <c r="F127" s="45" t="e">
        <f>VLOOKUP($D127,'Liste de produits types'!$A$2:$E$142,3,FALSE)</f>
        <v>#N/A</v>
      </c>
      <c r="G127" s="45" t="e">
        <f>VLOOKUP($D127,'Liste de produits types'!$A$2:$E$142,4,FALSE)</f>
        <v>#N/A</v>
      </c>
      <c r="H127" s="44"/>
      <c r="I127" s="44"/>
      <c r="J127" s="44"/>
    </row>
    <row r="128" spans="1:10" s="7" customFormat="1" ht="25.5" customHeight="1" x14ac:dyDescent="0.35">
      <c r="A128" s="184"/>
      <c r="B128" s="44"/>
      <c r="C128" s="44"/>
      <c r="D128" s="44"/>
      <c r="E128" s="45" t="e">
        <f>VLOOKUP($D128,'Liste de produits types'!$A$2:$E$142,2,FALSE)</f>
        <v>#N/A</v>
      </c>
      <c r="F128" s="45" t="e">
        <f>VLOOKUP($D128,'Liste de produits types'!$A$2:$E$142,3,FALSE)</f>
        <v>#N/A</v>
      </c>
      <c r="G128" s="45" t="e">
        <f>VLOOKUP($D128,'Liste de produits types'!$A$2:$E$142,4,FALSE)</f>
        <v>#N/A</v>
      </c>
      <c r="H128" s="44"/>
      <c r="I128" s="44"/>
      <c r="J128" s="44"/>
    </row>
    <row r="129" spans="1:10" s="7" customFormat="1" ht="25.5" customHeight="1" x14ac:dyDescent="0.35">
      <c r="A129" s="184"/>
      <c r="B129" s="44"/>
      <c r="C129" s="44"/>
      <c r="D129" s="44"/>
      <c r="E129" s="45" t="e">
        <f>VLOOKUP($D129,'Liste de produits types'!$A$2:$E$142,2,FALSE)</f>
        <v>#N/A</v>
      </c>
      <c r="F129" s="45" t="e">
        <f>VLOOKUP($D129,'Liste de produits types'!$A$2:$E$142,3,FALSE)</f>
        <v>#N/A</v>
      </c>
      <c r="G129" s="45" t="e">
        <f>VLOOKUP($D129,'Liste de produits types'!$A$2:$E$142,4,FALSE)</f>
        <v>#N/A</v>
      </c>
      <c r="H129" s="44"/>
      <c r="I129" s="44"/>
      <c r="J129" s="44"/>
    </row>
    <row r="130" spans="1:10" s="7" customFormat="1" ht="25.5" customHeight="1" x14ac:dyDescent="0.35">
      <c r="A130" s="184"/>
      <c r="B130" s="44"/>
      <c r="C130" s="44"/>
      <c r="D130" s="44"/>
      <c r="E130" s="45" t="e">
        <f>VLOOKUP($D130,'Liste de produits types'!$A$2:$E$142,2,FALSE)</f>
        <v>#N/A</v>
      </c>
      <c r="F130" s="45" t="e">
        <f>VLOOKUP($D130,'Liste de produits types'!$A$2:$E$142,3,FALSE)</f>
        <v>#N/A</v>
      </c>
      <c r="G130" s="45" t="e">
        <f>VLOOKUP($D130,'Liste de produits types'!$A$2:$E$142,4,FALSE)</f>
        <v>#N/A</v>
      </c>
      <c r="H130" s="44"/>
      <c r="I130" s="44"/>
      <c r="J130" s="44"/>
    </row>
    <row r="131" spans="1:10" s="7" customFormat="1" ht="25.5" customHeight="1" x14ac:dyDescent="0.35">
      <c r="A131" s="184"/>
      <c r="B131" s="44"/>
      <c r="C131" s="44"/>
      <c r="D131" s="44"/>
      <c r="E131" s="45" t="e">
        <f>VLOOKUP($D131,'Liste de produits types'!$A$2:$E$142,2,FALSE)</f>
        <v>#N/A</v>
      </c>
      <c r="F131" s="45" t="e">
        <f>VLOOKUP($D131,'Liste de produits types'!$A$2:$E$142,3,FALSE)</f>
        <v>#N/A</v>
      </c>
      <c r="G131" s="45" t="e">
        <f>VLOOKUP($D131,'Liste de produits types'!$A$2:$E$142,4,FALSE)</f>
        <v>#N/A</v>
      </c>
      <c r="H131" s="44"/>
      <c r="I131" s="44"/>
      <c r="J131" s="44"/>
    </row>
    <row r="132" spans="1:10" s="7" customFormat="1" ht="25.5" customHeight="1" x14ac:dyDescent="0.35">
      <c r="A132" s="184"/>
      <c r="B132" s="44"/>
      <c r="C132" s="44"/>
      <c r="D132" s="44"/>
      <c r="E132" s="45" t="e">
        <f>VLOOKUP($D132,'Liste de produits types'!$A$2:$E$142,2,FALSE)</f>
        <v>#N/A</v>
      </c>
      <c r="F132" s="45" t="e">
        <f>VLOOKUP($D132,'Liste de produits types'!$A$2:$E$142,3,FALSE)</f>
        <v>#N/A</v>
      </c>
      <c r="G132" s="45" t="e">
        <f>VLOOKUP($D132,'Liste de produits types'!$A$2:$E$142,4,FALSE)</f>
        <v>#N/A</v>
      </c>
      <c r="H132" s="44"/>
      <c r="I132" s="44"/>
      <c r="J132" s="44"/>
    </row>
    <row r="133" spans="1:10" s="7" customFormat="1" ht="25.5" customHeight="1" x14ac:dyDescent="0.35">
      <c r="A133" s="184"/>
      <c r="B133" s="44"/>
      <c r="C133" s="44"/>
      <c r="D133" s="44"/>
      <c r="E133" s="45" t="e">
        <f>VLOOKUP($D133,'Liste de produits types'!$A$2:$E$142,2,FALSE)</f>
        <v>#N/A</v>
      </c>
      <c r="F133" s="45" t="e">
        <f>VLOOKUP($D133,'Liste de produits types'!$A$2:$E$142,3,FALSE)</f>
        <v>#N/A</v>
      </c>
      <c r="G133" s="45" t="e">
        <f>VLOOKUP($D133,'Liste de produits types'!$A$2:$E$142,4,FALSE)</f>
        <v>#N/A</v>
      </c>
      <c r="H133" s="44"/>
      <c r="I133" s="44"/>
      <c r="J133" s="44"/>
    </row>
    <row r="134" spans="1:10" s="7" customFormat="1" ht="25.5" customHeight="1" x14ac:dyDescent="0.35">
      <c r="A134" s="184"/>
      <c r="B134" s="44"/>
      <c r="C134" s="44"/>
      <c r="D134" s="44"/>
      <c r="E134" s="45" t="e">
        <f>VLOOKUP($D134,'Liste de produits types'!$A$2:$E$142,2,FALSE)</f>
        <v>#N/A</v>
      </c>
      <c r="F134" s="45" t="e">
        <f>VLOOKUP($D134,'Liste de produits types'!$A$2:$E$142,3,FALSE)</f>
        <v>#N/A</v>
      </c>
      <c r="G134" s="45" t="e">
        <f>VLOOKUP($D134,'Liste de produits types'!$A$2:$E$142,4,FALSE)</f>
        <v>#N/A</v>
      </c>
      <c r="H134" s="44"/>
      <c r="I134" s="44"/>
      <c r="J134" s="44"/>
    </row>
    <row r="135" spans="1:10" s="7" customFormat="1" ht="25.5" customHeight="1" x14ac:dyDescent="0.35">
      <c r="A135" s="184"/>
      <c r="B135" s="44"/>
      <c r="C135" s="44"/>
      <c r="D135" s="44"/>
      <c r="E135" s="45" t="e">
        <f>VLOOKUP($D135,'Liste de produits types'!$A$2:$E$142,2,FALSE)</f>
        <v>#N/A</v>
      </c>
      <c r="F135" s="45" t="e">
        <f>VLOOKUP($D135,'Liste de produits types'!$A$2:$E$142,3,FALSE)</f>
        <v>#N/A</v>
      </c>
      <c r="G135" s="45" t="e">
        <f>VLOOKUP($D135,'Liste de produits types'!$A$2:$E$142,4,FALSE)</f>
        <v>#N/A</v>
      </c>
      <c r="H135" s="44"/>
      <c r="I135" s="44"/>
      <c r="J135" s="44"/>
    </row>
    <row r="136" spans="1:10" s="7" customFormat="1" ht="25.5" customHeight="1" x14ac:dyDescent="0.35">
      <c r="A136" s="184"/>
      <c r="B136" s="44"/>
      <c r="C136" s="44"/>
      <c r="D136" s="44"/>
      <c r="E136" s="45" t="e">
        <f>VLOOKUP($D136,'Liste de produits types'!$A$2:$E$142,2,FALSE)</f>
        <v>#N/A</v>
      </c>
      <c r="F136" s="45" t="e">
        <f>VLOOKUP($D136,'Liste de produits types'!$A$2:$E$142,3,FALSE)</f>
        <v>#N/A</v>
      </c>
      <c r="G136" s="45" t="e">
        <f>VLOOKUP($D136,'Liste de produits types'!$A$2:$E$142,4,FALSE)</f>
        <v>#N/A</v>
      </c>
      <c r="H136" s="44"/>
      <c r="I136" s="44"/>
      <c r="J136" s="44"/>
    </row>
    <row r="137" spans="1:10" s="7" customFormat="1" ht="25.5" customHeight="1" x14ac:dyDescent="0.35">
      <c r="A137" s="184"/>
      <c r="B137" s="44"/>
      <c r="C137" s="44"/>
      <c r="D137" s="44"/>
      <c r="E137" s="45" t="e">
        <f>VLOOKUP($D137,'Liste de produits types'!$A$2:$E$142,2,FALSE)</f>
        <v>#N/A</v>
      </c>
      <c r="F137" s="45" t="e">
        <f>VLOOKUP($D137,'Liste de produits types'!$A$2:$E$142,3,FALSE)</f>
        <v>#N/A</v>
      </c>
      <c r="G137" s="45" t="e">
        <f>VLOOKUP($D137,'Liste de produits types'!$A$2:$E$142,4,FALSE)</f>
        <v>#N/A</v>
      </c>
      <c r="H137" s="44"/>
      <c r="I137" s="44"/>
      <c r="J137" s="44"/>
    </row>
    <row r="138" spans="1:10" s="7" customFormat="1" ht="25.5" customHeight="1" x14ac:dyDescent="0.35">
      <c r="A138" s="184"/>
      <c r="B138" s="44"/>
      <c r="C138" s="44"/>
      <c r="D138" s="44"/>
      <c r="E138" s="45" t="e">
        <f>VLOOKUP($D138,'Liste de produits types'!$A$2:$E$142,2,FALSE)</f>
        <v>#N/A</v>
      </c>
      <c r="F138" s="45" t="e">
        <f>VLOOKUP($D138,'Liste de produits types'!$A$2:$E$142,3,FALSE)</f>
        <v>#N/A</v>
      </c>
      <c r="G138" s="45" t="e">
        <f>VLOOKUP($D138,'Liste de produits types'!$A$2:$E$142,4,FALSE)</f>
        <v>#N/A</v>
      </c>
      <c r="H138" s="44"/>
      <c r="I138" s="44"/>
      <c r="J138" s="44"/>
    </row>
    <row r="139" spans="1:10" s="7" customFormat="1" ht="25.5" customHeight="1" x14ac:dyDescent="0.35">
      <c r="A139" s="184"/>
      <c r="B139" s="44"/>
      <c r="C139" s="44"/>
      <c r="D139" s="44"/>
      <c r="E139" s="45" t="e">
        <f>VLOOKUP($D139,'Liste de produits types'!$A$2:$E$142,2,FALSE)</f>
        <v>#N/A</v>
      </c>
      <c r="F139" s="45" t="e">
        <f>VLOOKUP($D139,'Liste de produits types'!$A$2:$E$142,3,FALSE)</f>
        <v>#N/A</v>
      </c>
      <c r="G139" s="45" t="e">
        <f>VLOOKUP($D139,'Liste de produits types'!$A$2:$E$142,4,FALSE)</f>
        <v>#N/A</v>
      </c>
      <c r="H139" s="44"/>
      <c r="I139" s="44"/>
      <c r="J139" s="44"/>
    </row>
    <row r="140" spans="1:10" s="7" customFormat="1" ht="25.5" customHeight="1" x14ac:dyDescent="0.35">
      <c r="A140" s="184"/>
      <c r="B140" s="44"/>
      <c r="C140" s="44"/>
      <c r="D140" s="44"/>
      <c r="E140" s="45" t="e">
        <f>VLOOKUP($D140,'Liste de produits types'!$A$2:$E$142,2,FALSE)</f>
        <v>#N/A</v>
      </c>
      <c r="F140" s="45" t="e">
        <f>VLOOKUP($D140,'Liste de produits types'!$A$2:$E$142,3,FALSE)</f>
        <v>#N/A</v>
      </c>
      <c r="G140" s="45" t="e">
        <f>VLOOKUP($D140,'Liste de produits types'!$A$2:$E$142,4,FALSE)</f>
        <v>#N/A</v>
      </c>
      <c r="H140" s="44"/>
      <c r="I140" s="44"/>
      <c r="J140" s="44"/>
    </row>
    <row r="141" spans="1:10" s="7" customFormat="1" ht="25.5" customHeight="1" x14ac:dyDescent="0.35">
      <c r="A141" s="184"/>
      <c r="B141" s="44"/>
      <c r="C141" s="44"/>
      <c r="D141" s="44"/>
      <c r="E141" s="45" t="e">
        <f>VLOOKUP($D141,'Liste de produits types'!$A$2:$E$142,2,FALSE)</f>
        <v>#N/A</v>
      </c>
      <c r="F141" s="45" t="e">
        <f>VLOOKUP($D141,'Liste de produits types'!$A$2:$E$142,3,FALSE)</f>
        <v>#N/A</v>
      </c>
      <c r="G141" s="45" t="e">
        <f>VLOOKUP($D141,'Liste de produits types'!$A$2:$E$142,4,FALSE)</f>
        <v>#N/A</v>
      </c>
      <c r="H141" s="44"/>
      <c r="I141" s="44"/>
      <c r="J141" s="44"/>
    </row>
    <row r="142" spans="1:10" s="7" customFormat="1" ht="25.5" customHeight="1" x14ac:dyDescent="0.35">
      <c r="A142" s="184"/>
      <c r="B142" s="44"/>
      <c r="C142" s="44"/>
      <c r="D142" s="44"/>
      <c r="E142" s="45" t="e">
        <f>VLOOKUP($D142,'Liste de produits types'!$A$2:$E$142,2,FALSE)</f>
        <v>#N/A</v>
      </c>
      <c r="F142" s="45" t="e">
        <f>VLOOKUP($D142,'Liste de produits types'!$A$2:$E$142,3,FALSE)</f>
        <v>#N/A</v>
      </c>
      <c r="G142" s="45" t="e">
        <f>VLOOKUP($D142,'Liste de produits types'!$A$2:$E$142,4,FALSE)</f>
        <v>#N/A</v>
      </c>
      <c r="H142" s="44"/>
      <c r="I142" s="44"/>
      <c r="J142" s="44"/>
    </row>
    <row r="143" spans="1:10" s="7" customFormat="1" ht="25.5" customHeight="1" x14ac:dyDescent="0.35">
      <c r="A143" s="184"/>
      <c r="B143" s="44"/>
      <c r="C143" s="44"/>
      <c r="D143" s="44"/>
      <c r="E143" s="45" t="e">
        <f>VLOOKUP($D143,'Liste de produits types'!$A$2:$E$142,2,FALSE)</f>
        <v>#N/A</v>
      </c>
      <c r="F143" s="45" t="e">
        <f>VLOOKUP($D143,'Liste de produits types'!$A$2:$E$142,3,FALSE)</f>
        <v>#N/A</v>
      </c>
      <c r="G143" s="45" t="e">
        <f>VLOOKUP($D143,'Liste de produits types'!$A$2:$E$142,4,FALSE)</f>
        <v>#N/A</v>
      </c>
      <c r="H143" s="44"/>
      <c r="I143" s="44"/>
      <c r="J143" s="44"/>
    </row>
    <row r="144" spans="1:10" s="7" customFormat="1" ht="25.5" customHeight="1" x14ac:dyDescent="0.35">
      <c r="A144" s="184"/>
      <c r="B144" s="44"/>
      <c r="C144" s="44"/>
      <c r="D144" s="44"/>
      <c r="E144" s="45" t="e">
        <f>VLOOKUP($D144,'Liste de produits types'!$A$2:$E$142,2,FALSE)</f>
        <v>#N/A</v>
      </c>
      <c r="F144" s="45" t="e">
        <f>VLOOKUP($D144,'Liste de produits types'!$A$2:$E$142,3,FALSE)</f>
        <v>#N/A</v>
      </c>
      <c r="G144" s="45" t="e">
        <f>VLOOKUP($D144,'Liste de produits types'!$A$2:$E$142,4,FALSE)</f>
        <v>#N/A</v>
      </c>
      <c r="H144" s="44"/>
      <c r="I144" s="44"/>
      <c r="J144" s="44"/>
    </row>
    <row r="145" spans="1:10" s="7" customFormat="1" ht="25.5" customHeight="1" x14ac:dyDescent="0.35">
      <c r="A145" s="184"/>
      <c r="B145" s="44"/>
      <c r="C145" s="44"/>
      <c r="D145" s="44"/>
      <c r="E145" s="45" t="e">
        <f>VLOOKUP($D145,'Liste de produits types'!$A$2:$E$142,2,FALSE)</f>
        <v>#N/A</v>
      </c>
      <c r="F145" s="45" t="e">
        <f>VLOOKUP($D145,'Liste de produits types'!$A$2:$E$142,3,FALSE)</f>
        <v>#N/A</v>
      </c>
      <c r="G145" s="45" t="e">
        <f>VLOOKUP($D145,'Liste de produits types'!$A$2:$E$142,4,FALSE)</f>
        <v>#N/A</v>
      </c>
      <c r="H145" s="44"/>
      <c r="I145" s="44"/>
      <c r="J145" s="44"/>
    </row>
    <row r="146" spans="1:10" s="7" customFormat="1" ht="25.5" customHeight="1" x14ac:dyDescent="0.35">
      <c r="A146" s="184"/>
      <c r="B146" s="44"/>
      <c r="C146" s="44"/>
      <c r="D146" s="44"/>
      <c r="E146" s="45" t="e">
        <f>VLOOKUP($D146,'Liste de produits types'!$A$2:$E$142,2,FALSE)</f>
        <v>#N/A</v>
      </c>
      <c r="F146" s="45" t="e">
        <f>VLOOKUP($D146,'Liste de produits types'!$A$2:$E$142,3,FALSE)</f>
        <v>#N/A</v>
      </c>
      <c r="G146" s="45" t="e">
        <f>VLOOKUP($D146,'Liste de produits types'!$A$2:$E$142,4,FALSE)</f>
        <v>#N/A</v>
      </c>
      <c r="H146" s="44"/>
      <c r="I146" s="44"/>
      <c r="J146" s="44"/>
    </row>
    <row r="147" spans="1:10" s="7" customFormat="1" ht="25.5" customHeight="1" x14ac:dyDescent="0.35">
      <c r="A147" s="184"/>
      <c r="B147" s="44"/>
      <c r="C147" s="44"/>
      <c r="D147" s="44"/>
      <c r="E147" s="45" t="e">
        <f>VLOOKUP($D147,'Liste de produits types'!$A$2:$E$142,2,FALSE)</f>
        <v>#N/A</v>
      </c>
      <c r="F147" s="45" t="e">
        <f>VLOOKUP($D147,'Liste de produits types'!$A$2:$E$142,3,FALSE)</f>
        <v>#N/A</v>
      </c>
      <c r="G147" s="45" t="e">
        <f>VLOOKUP($D147,'Liste de produits types'!$A$2:$E$142,4,FALSE)</f>
        <v>#N/A</v>
      </c>
      <c r="H147" s="44"/>
      <c r="I147" s="44"/>
      <c r="J147" s="44"/>
    </row>
    <row r="148" spans="1:10" s="7" customFormat="1" ht="25.5" customHeight="1" x14ac:dyDescent="0.35">
      <c r="A148" s="184"/>
      <c r="B148" s="44"/>
      <c r="C148" s="44"/>
      <c r="D148" s="44"/>
      <c r="E148" s="45" t="e">
        <f>VLOOKUP($D148,'Liste de produits types'!$A$2:$E$142,2,FALSE)</f>
        <v>#N/A</v>
      </c>
      <c r="F148" s="45" t="e">
        <f>VLOOKUP($D148,'Liste de produits types'!$A$2:$E$142,3,FALSE)</f>
        <v>#N/A</v>
      </c>
      <c r="G148" s="45" t="e">
        <f>VLOOKUP($D148,'Liste de produits types'!$A$2:$E$142,4,FALSE)</f>
        <v>#N/A</v>
      </c>
      <c r="H148" s="44"/>
      <c r="I148" s="44"/>
      <c r="J148" s="44"/>
    </row>
    <row r="149" spans="1:10" s="7" customFormat="1" ht="25.5" customHeight="1" x14ac:dyDescent="0.35">
      <c r="A149" s="184"/>
      <c r="B149" s="44"/>
      <c r="C149" s="44"/>
      <c r="D149" s="44"/>
      <c r="E149" s="45" t="e">
        <f>VLOOKUP($D149,'Liste de produits types'!$A$2:$E$142,2,FALSE)</f>
        <v>#N/A</v>
      </c>
      <c r="F149" s="45" t="e">
        <f>VLOOKUP($D149,'Liste de produits types'!$A$2:$E$142,3,FALSE)</f>
        <v>#N/A</v>
      </c>
      <c r="G149" s="45" t="e">
        <f>VLOOKUP($D149,'Liste de produits types'!$A$2:$E$142,4,FALSE)</f>
        <v>#N/A</v>
      </c>
      <c r="H149" s="44"/>
      <c r="I149" s="44"/>
      <c r="J149" s="44"/>
    </row>
    <row r="150" spans="1:10" s="7" customFormat="1" ht="25.5" customHeight="1" x14ac:dyDescent="0.35">
      <c r="A150" s="184"/>
      <c r="B150" s="44"/>
      <c r="C150" s="44"/>
      <c r="D150" s="44"/>
      <c r="E150" s="45" t="e">
        <f>VLOOKUP($D150,'Liste de produits types'!$A$2:$E$142,2,FALSE)</f>
        <v>#N/A</v>
      </c>
      <c r="F150" s="45" t="e">
        <f>VLOOKUP($D150,'Liste de produits types'!$A$2:$E$142,3,FALSE)</f>
        <v>#N/A</v>
      </c>
      <c r="G150" s="45" t="e">
        <f>VLOOKUP($D150,'Liste de produits types'!$A$2:$E$142,4,FALSE)</f>
        <v>#N/A</v>
      </c>
      <c r="H150" s="44"/>
      <c r="I150" s="44"/>
      <c r="J150" s="44"/>
    </row>
    <row r="151" spans="1:10" s="7" customFormat="1" ht="25.5" customHeight="1" x14ac:dyDescent="0.35">
      <c r="A151" s="184"/>
      <c r="B151" s="44"/>
      <c r="C151" s="44"/>
      <c r="D151" s="44"/>
      <c r="E151" s="45" t="e">
        <f>VLOOKUP($D151,'Liste de produits types'!$A$2:$E$142,2,FALSE)</f>
        <v>#N/A</v>
      </c>
      <c r="F151" s="45" t="e">
        <f>VLOOKUP($D151,'Liste de produits types'!$A$2:$E$142,3,FALSE)</f>
        <v>#N/A</v>
      </c>
      <c r="G151" s="45" t="e">
        <f>VLOOKUP($D151,'Liste de produits types'!$A$2:$E$142,4,FALSE)</f>
        <v>#N/A</v>
      </c>
      <c r="H151" s="44"/>
      <c r="I151" s="44"/>
      <c r="J151" s="44"/>
    </row>
    <row r="152" spans="1:10" s="7" customFormat="1" ht="25.5" customHeight="1" x14ac:dyDescent="0.35">
      <c r="A152" s="184"/>
      <c r="B152" s="44"/>
      <c r="C152" s="44"/>
      <c r="D152" s="44"/>
      <c r="E152" s="45" t="e">
        <f>VLOOKUP($D152,'Liste de produits types'!$A$2:$E$142,2,FALSE)</f>
        <v>#N/A</v>
      </c>
      <c r="F152" s="45" t="e">
        <f>VLOOKUP($D152,'Liste de produits types'!$A$2:$E$142,3,FALSE)</f>
        <v>#N/A</v>
      </c>
      <c r="G152" s="45" t="e">
        <f>VLOOKUP($D152,'Liste de produits types'!$A$2:$E$142,4,FALSE)</f>
        <v>#N/A</v>
      </c>
      <c r="H152" s="44"/>
      <c r="I152" s="44"/>
      <c r="J152" s="44"/>
    </row>
    <row r="153" spans="1:10" s="7" customFormat="1" ht="25.5" customHeight="1" x14ac:dyDescent="0.35">
      <c r="A153" s="184"/>
      <c r="B153" s="44"/>
      <c r="C153" s="44"/>
      <c r="D153" s="44"/>
      <c r="E153" s="45" t="e">
        <f>VLOOKUP($D153,'Liste de produits types'!$A$2:$E$142,2,FALSE)</f>
        <v>#N/A</v>
      </c>
      <c r="F153" s="45" t="e">
        <f>VLOOKUP($D153,'Liste de produits types'!$A$2:$E$142,3,FALSE)</f>
        <v>#N/A</v>
      </c>
      <c r="G153" s="45" t="e">
        <f>VLOOKUP($D153,'Liste de produits types'!$A$2:$E$142,4,FALSE)</f>
        <v>#N/A</v>
      </c>
      <c r="H153" s="44"/>
      <c r="I153" s="44"/>
      <c r="J153" s="44"/>
    </row>
    <row r="154" spans="1:10" s="7" customFormat="1" ht="25.5" customHeight="1" x14ac:dyDescent="0.35">
      <c r="A154" s="184"/>
      <c r="B154" s="44"/>
      <c r="C154" s="44"/>
      <c r="D154" s="44"/>
      <c r="E154" s="45" t="e">
        <f>VLOOKUP($D154,'Liste de produits types'!$A$2:$E$142,2,FALSE)</f>
        <v>#N/A</v>
      </c>
      <c r="F154" s="45" t="e">
        <f>VLOOKUP($D154,'Liste de produits types'!$A$2:$E$142,3,FALSE)</f>
        <v>#N/A</v>
      </c>
      <c r="G154" s="45" t="e">
        <f>VLOOKUP($D154,'Liste de produits types'!$A$2:$E$142,4,FALSE)</f>
        <v>#N/A</v>
      </c>
      <c r="H154" s="44"/>
      <c r="I154" s="44"/>
      <c r="J154" s="44"/>
    </row>
    <row r="155" spans="1:10" s="7" customFormat="1" ht="25.5" customHeight="1" x14ac:dyDescent="0.35">
      <c r="A155" s="184"/>
      <c r="B155" s="44"/>
      <c r="C155" s="44"/>
      <c r="D155" s="44"/>
      <c r="E155" s="45" t="e">
        <f>VLOOKUP($D155,'Liste de produits types'!$A$2:$E$142,2,FALSE)</f>
        <v>#N/A</v>
      </c>
      <c r="F155" s="45" t="e">
        <f>VLOOKUP($D155,'Liste de produits types'!$A$2:$E$142,3,FALSE)</f>
        <v>#N/A</v>
      </c>
      <c r="G155" s="45" t="e">
        <f>VLOOKUP($D155,'Liste de produits types'!$A$2:$E$142,4,FALSE)</f>
        <v>#N/A</v>
      </c>
      <c r="H155" s="44"/>
      <c r="I155" s="44"/>
      <c r="J155" s="44"/>
    </row>
    <row r="156" spans="1:10" s="7" customFormat="1" ht="25.5" customHeight="1" x14ac:dyDescent="0.35">
      <c r="A156" s="184"/>
      <c r="B156" s="44"/>
      <c r="C156" s="44"/>
      <c r="D156" s="44"/>
      <c r="E156" s="45" t="e">
        <f>VLOOKUP($D156,'Liste de produits types'!$A$2:$E$142,2,FALSE)</f>
        <v>#N/A</v>
      </c>
      <c r="F156" s="45" t="e">
        <f>VLOOKUP($D156,'Liste de produits types'!$A$2:$E$142,3,FALSE)</f>
        <v>#N/A</v>
      </c>
      <c r="G156" s="45" t="e">
        <f>VLOOKUP($D156,'Liste de produits types'!$A$2:$E$142,4,FALSE)</f>
        <v>#N/A</v>
      </c>
      <c r="H156" s="44"/>
      <c r="I156" s="44"/>
      <c r="J156" s="44"/>
    </row>
    <row r="157" spans="1:10" s="7" customFormat="1" ht="25.5" customHeight="1" x14ac:dyDescent="0.35">
      <c r="A157" s="184"/>
      <c r="B157" s="44"/>
      <c r="C157" s="44"/>
      <c r="D157" s="44"/>
      <c r="E157" s="45" t="e">
        <f>VLOOKUP($D157,'Liste de produits types'!$A$2:$E$142,2,FALSE)</f>
        <v>#N/A</v>
      </c>
      <c r="F157" s="45" t="e">
        <f>VLOOKUP($D157,'Liste de produits types'!$A$2:$E$142,3,FALSE)</f>
        <v>#N/A</v>
      </c>
      <c r="G157" s="45" t="e">
        <f>VLOOKUP($D157,'Liste de produits types'!$A$2:$E$142,4,FALSE)</f>
        <v>#N/A</v>
      </c>
      <c r="H157" s="44"/>
      <c r="I157" s="44"/>
      <c r="J157" s="44"/>
    </row>
    <row r="158" spans="1:10" s="7" customFormat="1" ht="25.5" customHeight="1" x14ac:dyDescent="0.35">
      <c r="A158" s="184"/>
      <c r="B158" s="44"/>
      <c r="C158" s="44"/>
      <c r="D158" s="44"/>
      <c r="E158" s="45" t="e">
        <f>VLOOKUP($D158,'Liste de produits types'!$A$2:$E$142,2,FALSE)</f>
        <v>#N/A</v>
      </c>
      <c r="F158" s="45" t="e">
        <f>VLOOKUP($D158,'Liste de produits types'!$A$2:$E$142,3,FALSE)</f>
        <v>#N/A</v>
      </c>
      <c r="G158" s="45" t="e">
        <f>VLOOKUP($D158,'Liste de produits types'!$A$2:$E$142,4,FALSE)</f>
        <v>#N/A</v>
      </c>
      <c r="H158" s="44"/>
      <c r="I158" s="44"/>
      <c r="J158" s="44"/>
    </row>
    <row r="159" spans="1:10" s="7" customFormat="1" ht="25.5" customHeight="1" x14ac:dyDescent="0.35">
      <c r="A159" s="184"/>
      <c r="B159" s="44"/>
      <c r="C159" s="44"/>
      <c r="D159" s="44"/>
      <c r="E159" s="45" t="e">
        <f>VLOOKUP($D159,'Liste de produits types'!$A$2:$E$142,2,FALSE)</f>
        <v>#N/A</v>
      </c>
      <c r="F159" s="45" t="e">
        <f>VLOOKUP($D159,'Liste de produits types'!$A$2:$E$142,3,FALSE)</f>
        <v>#N/A</v>
      </c>
      <c r="G159" s="45" t="e">
        <f>VLOOKUP($D159,'Liste de produits types'!$A$2:$E$142,4,FALSE)</f>
        <v>#N/A</v>
      </c>
      <c r="H159" s="44"/>
      <c r="I159" s="44"/>
      <c r="J159" s="44"/>
    </row>
    <row r="160" spans="1:10" s="7" customFormat="1" ht="25.5" customHeight="1" x14ac:dyDescent="0.35">
      <c r="A160" s="184"/>
      <c r="B160" s="44"/>
      <c r="C160" s="44"/>
      <c r="D160" s="44"/>
      <c r="E160" s="45" t="e">
        <f>VLOOKUP($D160,'Liste de produits types'!$A$2:$E$142,2,FALSE)</f>
        <v>#N/A</v>
      </c>
      <c r="F160" s="45" t="e">
        <f>VLOOKUP($D160,'Liste de produits types'!$A$2:$E$142,3,FALSE)</f>
        <v>#N/A</v>
      </c>
      <c r="G160" s="45" t="e">
        <f>VLOOKUP($D160,'Liste de produits types'!$A$2:$E$142,4,FALSE)</f>
        <v>#N/A</v>
      </c>
      <c r="H160" s="44"/>
      <c r="I160" s="44"/>
      <c r="J160" s="44"/>
    </row>
    <row r="161" spans="1:10" s="7" customFormat="1" ht="25.5" customHeight="1" x14ac:dyDescent="0.35">
      <c r="A161" s="184"/>
      <c r="B161" s="44"/>
      <c r="C161" s="44"/>
      <c r="D161" s="44"/>
      <c r="E161" s="45" t="e">
        <f>VLOOKUP($D161,'Liste de produits types'!$A$2:$E$142,2,FALSE)</f>
        <v>#N/A</v>
      </c>
      <c r="F161" s="45" t="e">
        <f>VLOOKUP($D161,'Liste de produits types'!$A$2:$E$142,3,FALSE)</f>
        <v>#N/A</v>
      </c>
      <c r="G161" s="45" t="e">
        <f>VLOOKUP($D161,'Liste de produits types'!$A$2:$E$142,4,FALSE)</f>
        <v>#N/A</v>
      </c>
      <c r="H161" s="44"/>
      <c r="I161" s="44"/>
      <c r="J161" s="44"/>
    </row>
    <row r="162" spans="1:10" s="7" customFormat="1" ht="25.5" customHeight="1" x14ac:dyDescent="0.35">
      <c r="A162" s="184"/>
      <c r="B162" s="44"/>
      <c r="C162" s="44"/>
      <c r="D162" s="44"/>
      <c r="E162" s="45" t="e">
        <f>VLOOKUP($D162,'Liste de produits types'!$A$2:$E$142,2,FALSE)</f>
        <v>#N/A</v>
      </c>
      <c r="F162" s="45" t="e">
        <f>VLOOKUP($D162,'Liste de produits types'!$A$2:$E$142,3,FALSE)</f>
        <v>#N/A</v>
      </c>
      <c r="G162" s="45" t="e">
        <f>VLOOKUP($D162,'Liste de produits types'!$A$2:$E$142,4,FALSE)</f>
        <v>#N/A</v>
      </c>
      <c r="H162" s="44"/>
      <c r="I162" s="44"/>
      <c r="J162" s="44"/>
    </row>
    <row r="163" spans="1:10" s="7" customFormat="1" ht="25.5" customHeight="1" x14ac:dyDescent="0.35">
      <c r="A163" s="184"/>
      <c r="B163" s="44"/>
      <c r="C163" s="44"/>
      <c r="D163" s="44"/>
      <c r="E163" s="45" t="e">
        <f>VLOOKUP($D163,'Liste de produits types'!$A$2:$E$142,2,FALSE)</f>
        <v>#N/A</v>
      </c>
      <c r="F163" s="45" t="e">
        <f>VLOOKUP($D163,'Liste de produits types'!$A$2:$E$142,3,FALSE)</f>
        <v>#N/A</v>
      </c>
      <c r="G163" s="45" t="e">
        <f>VLOOKUP($D163,'Liste de produits types'!$A$2:$E$142,4,FALSE)</f>
        <v>#N/A</v>
      </c>
      <c r="H163" s="44"/>
      <c r="I163" s="44"/>
      <c r="J163" s="44"/>
    </row>
    <row r="164" spans="1:10" s="7" customFormat="1" ht="25.5" customHeight="1" x14ac:dyDescent="0.35">
      <c r="A164" s="184"/>
      <c r="B164" s="44"/>
      <c r="C164" s="44"/>
      <c r="D164" s="44"/>
      <c r="E164" s="45" t="e">
        <f>VLOOKUP($D164,'Liste de produits types'!$A$2:$E$142,2,FALSE)</f>
        <v>#N/A</v>
      </c>
      <c r="F164" s="45" t="e">
        <f>VLOOKUP($D164,'Liste de produits types'!$A$2:$E$142,3,FALSE)</f>
        <v>#N/A</v>
      </c>
      <c r="G164" s="45" t="e">
        <f>VLOOKUP($D164,'Liste de produits types'!$A$2:$E$142,4,FALSE)</f>
        <v>#N/A</v>
      </c>
      <c r="H164" s="44"/>
      <c r="I164" s="44"/>
      <c r="J164" s="44"/>
    </row>
    <row r="165" spans="1:10" s="7" customFormat="1" ht="25.5" customHeight="1" x14ac:dyDescent="0.35">
      <c r="A165" s="184"/>
      <c r="B165" s="44"/>
      <c r="C165" s="44"/>
      <c r="D165" s="44"/>
      <c r="E165" s="45" t="e">
        <f>VLOOKUP($D165,'Liste de produits types'!$A$2:$E$142,2,FALSE)</f>
        <v>#N/A</v>
      </c>
      <c r="F165" s="45" t="e">
        <f>VLOOKUP($D165,'Liste de produits types'!$A$2:$E$142,3,FALSE)</f>
        <v>#N/A</v>
      </c>
      <c r="G165" s="45" t="e">
        <f>VLOOKUP($D165,'Liste de produits types'!$A$2:$E$142,4,FALSE)</f>
        <v>#N/A</v>
      </c>
      <c r="H165" s="44"/>
      <c r="I165" s="44"/>
      <c r="J165" s="44"/>
    </row>
    <row r="166" spans="1:10" s="7" customFormat="1" ht="25.5" customHeight="1" x14ac:dyDescent="0.35">
      <c r="A166" s="184"/>
      <c r="B166" s="44"/>
      <c r="C166" s="44"/>
      <c r="D166" s="44"/>
      <c r="E166" s="45" t="e">
        <f>VLOOKUP($D166,'Liste de produits types'!$A$2:$E$142,2,FALSE)</f>
        <v>#N/A</v>
      </c>
      <c r="F166" s="45" t="e">
        <f>VLOOKUP($D166,'Liste de produits types'!$A$2:$E$142,3,FALSE)</f>
        <v>#N/A</v>
      </c>
      <c r="G166" s="45" t="e">
        <f>VLOOKUP($D166,'Liste de produits types'!$A$2:$E$142,4,FALSE)</f>
        <v>#N/A</v>
      </c>
      <c r="H166" s="44"/>
      <c r="I166" s="44"/>
      <c r="J166" s="44"/>
    </row>
    <row r="167" spans="1:10" s="7" customFormat="1" ht="25.5" customHeight="1" x14ac:dyDescent="0.35">
      <c r="A167" s="184"/>
      <c r="B167" s="44"/>
      <c r="C167" s="44"/>
      <c r="D167" s="44"/>
      <c r="E167" s="45" t="e">
        <f>VLOOKUP($D167,'Liste de produits types'!$A$2:$E$142,2,FALSE)</f>
        <v>#N/A</v>
      </c>
      <c r="F167" s="45" t="e">
        <f>VLOOKUP($D167,'Liste de produits types'!$A$2:$E$142,3,FALSE)</f>
        <v>#N/A</v>
      </c>
      <c r="G167" s="45" t="e">
        <f>VLOOKUP($D167,'Liste de produits types'!$A$2:$E$142,4,FALSE)</f>
        <v>#N/A</v>
      </c>
      <c r="H167" s="44"/>
      <c r="I167" s="44"/>
      <c r="J167" s="44"/>
    </row>
    <row r="168" spans="1:10" s="7" customFormat="1" ht="25.5" customHeight="1" x14ac:dyDescent="0.35">
      <c r="A168" s="184"/>
      <c r="B168" s="44"/>
      <c r="C168" s="44"/>
      <c r="D168" s="44"/>
      <c r="E168" s="45" t="e">
        <f>VLOOKUP($D168,'Liste de produits types'!$A$2:$E$142,2,FALSE)</f>
        <v>#N/A</v>
      </c>
      <c r="F168" s="45" t="e">
        <f>VLOOKUP($D168,'Liste de produits types'!$A$2:$E$142,3,FALSE)</f>
        <v>#N/A</v>
      </c>
      <c r="G168" s="45" t="e">
        <f>VLOOKUP($D168,'Liste de produits types'!$A$2:$E$142,4,FALSE)</f>
        <v>#N/A</v>
      </c>
      <c r="H168" s="44"/>
      <c r="I168" s="44"/>
      <c r="J168" s="44"/>
    </row>
    <row r="169" spans="1:10" s="7" customFormat="1" ht="25.5" customHeight="1" x14ac:dyDescent="0.35">
      <c r="A169" s="184"/>
      <c r="B169" s="44"/>
      <c r="C169" s="44"/>
      <c r="D169" s="44"/>
      <c r="E169" s="45" t="e">
        <f>VLOOKUP($D169,'Liste de produits types'!$A$2:$E$142,2,FALSE)</f>
        <v>#N/A</v>
      </c>
      <c r="F169" s="45" t="e">
        <f>VLOOKUP($D169,'Liste de produits types'!$A$2:$E$142,3,FALSE)</f>
        <v>#N/A</v>
      </c>
      <c r="G169" s="45" t="e">
        <f>VLOOKUP($D169,'Liste de produits types'!$A$2:$E$142,4,FALSE)</f>
        <v>#N/A</v>
      </c>
      <c r="H169" s="44"/>
      <c r="I169" s="44"/>
      <c r="J169" s="44"/>
    </row>
    <row r="170" spans="1:10" s="7" customFormat="1" ht="25.5" customHeight="1" x14ac:dyDescent="0.35">
      <c r="A170" s="184"/>
      <c r="B170" s="44"/>
      <c r="C170" s="44"/>
      <c r="D170" s="44"/>
      <c r="E170" s="45" t="e">
        <f>VLOOKUP($D170,'Liste de produits types'!$A$2:$E$142,2,FALSE)</f>
        <v>#N/A</v>
      </c>
      <c r="F170" s="45" t="e">
        <f>VLOOKUP($D170,'Liste de produits types'!$A$2:$E$142,3,FALSE)</f>
        <v>#N/A</v>
      </c>
      <c r="G170" s="45" t="e">
        <f>VLOOKUP($D170,'Liste de produits types'!$A$2:$E$142,4,FALSE)</f>
        <v>#N/A</v>
      </c>
      <c r="H170" s="44"/>
      <c r="I170" s="44"/>
      <c r="J170" s="44"/>
    </row>
    <row r="171" spans="1:10" s="7" customFormat="1" ht="25.5" customHeight="1" x14ac:dyDescent="0.35">
      <c r="A171" s="184"/>
      <c r="B171" s="44"/>
      <c r="C171" s="44"/>
      <c r="D171" s="44"/>
      <c r="E171" s="45" t="e">
        <f>VLOOKUP($D171,'Liste de produits types'!$A$2:$E$142,2,FALSE)</f>
        <v>#N/A</v>
      </c>
      <c r="F171" s="45" t="e">
        <f>VLOOKUP($D171,'Liste de produits types'!$A$2:$E$142,3,FALSE)</f>
        <v>#N/A</v>
      </c>
      <c r="G171" s="45" t="e">
        <f>VLOOKUP($D171,'Liste de produits types'!$A$2:$E$142,4,FALSE)</f>
        <v>#N/A</v>
      </c>
      <c r="H171" s="44"/>
      <c r="I171" s="44"/>
      <c r="J171" s="44"/>
    </row>
    <row r="172" spans="1:10" s="7" customFormat="1" ht="25.5" customHeight="1" x14ac:dyDescent="0.35">
      <c r="A172" s="184"/>
      <c r="B172" s="44"/>
      <c r="C172" s="44"/>
      <c r="D172" s="44"/>
      <c r="E172" s="45" t="e">
        <f>VLOOKUP($D172,'Liste de produits types'!$A$2:$E$142,2,FALSE)</f>
        <v>#N/A</v>
      </c>
      <c r="F172" s="45" t="e">
        <f>VLOOKUP($D172,'Liste de produits types'!$A$2:$E$142,3,FALSE)</f>
        <v>#N/A</v>
      </c>
      <c r="G172" s="45" t="e">
        <f>VLOOKUP($D172,'Liste de produits types'!$A$2:$E$142,4,FALSE)</f>
        <v>#N/A</v>
      </c>
      <c r="H172" s="44"/>
      <c r="I172" s="44"/>
      <c r="J172" s="44"/>
    </row>
    <row r="173" spans="1:10" s="7" customFormat="1" ht="25.5" customHeight="1" x14ac:dyDescent="0.35">
      <c r="A173" s="184"/>
      <c r="B173" s="44"/>
      <c r="C173" s="44"/>
      <c r="D173" s="44"/>
      <c r="E173" s="45" t="e">
        <f>VLOOKUP($D173,'Liste de produits types'!$A$2:$E$142,2,FALSE)</f>
        <v>#N/A</v>
      </c>
      <c r="F173" s="45" t="e">
        <f>VLOOKUP($D173,'Liste de produits types'!$A$2:$E$142,3,FALSE)</f>
        <v>#N/A</v>
      </c>
      <c r="G173" s="45" t="e">
        <f>VLOOKUP($D173,'Liste de produits types'!$A$2:$E$142,4,FALSE)</f>
        <v>#N/A</v>
      </c>
      <c r="H173" s="44"/>
      <c r="I173" s="44"/>
      <c r="J173" s="44"/>
    </row>
    <row r="174" spans="1:10" s="7" customFormat="1" ht="25.5" customHeight="1" x14ac:dyDescent="0.35">
      <c r="A174" s="184"/>
      <c r="B174" s="44"/>
      <c r="C174" s="44"/>
      <c r="D174" s="44"/>
      <c r="E174" s="45" t="e">
        <f>VLOOKUP($D174,'Liste de produits types'!$A$2:$E$142,2,FALSE)</f>
        <v>#N/A</v>
      </c>
      <c r="F174" s="45" t="e">
        <f>VLOOKUP($D174,'Liste de produits types'!$A$2:$E$142,3,FALSE)</f>
        <v>#N/A</v>
      </c>
      <c r="G174" s="45" t="e">
        <f>VLOOKUP($D174,'Liste de produits types'!$A$2:$E$142,4,FALSE)</f>
        <v>#N/A</v>
      </c>
      <c r="H174" s="44"/>
      <c r="I174" s="44"/>
      <c r="J174" s="44"/>
    </row>
    <row r="175" spans="1:10" s="7" customFormat="1" ht="25.5" customHeight="1" x14ac:dyDescent="0.35">
      <c r="A175" s="184"/>
      <c r="B175" s="44"/>
      <c r="C175" s="44"/>
      <c r="D175" s="44"/>
      <c r="E175" s="45" t="e">
        <f>VLOOKUP($D175,'Liste de produits types'!$A$2:$E$142,2,FALSE)</f>
        <v>#N/A</v>
      </c>
      <c r="F175" s="45" t="e">
        <f>VLOOKUP($D175,'Liste de produits types'!$A$2:$E$142,3,FALSE)</f>
        <v>#N/A</v>
      </c>
      <c r="G175" s="45" t="e">
        <f>VLOOKUP($D175,'Liste de produits types'!$A$2:$E$142,4,FALSE)</f>
        <v>#N/A</v>
      </c>
      <c r="H175" s="44"/>
      <c r="I175" s="44"/>
      <c r="J175" s="44"/>
    </row>
    <row r="176" spans="1:10" s="7" customFormat="1" ht="25.5" customHeight="1" x14ac:dyDescent="0.35">
      <c r="A176" s="184"/>
      <c r="B176" s="44"/>
      <c r="C176" s="44"/>
      <c r="D176" s="44"/>
      <c r="E176" s="45" t="e">
        <f>VLOOKUP($D176,'Liste de produits types'!$A$2:$E$142,2,FALSE)</f>
        <v>#N/A</v>
      </c>
      <c r="F176" s="45" t="e">
        <f>VLOOKUP($D176,'Liste de produits types'!$A$2:$E$142,3,FALSE)</f>
        <v>#N/A</v>
      </c>
      <c r="G176" s="45" t="e">
        <f>VLOOKUP($D176,'Liste de produits types'!$A$2:$E$142,4,FALSE)</f>
        <v>#N/A</v>
      </c>
      <c r="H176" s="44"/>
      <c r="I176" s="44"/>
      <c r="J176" s="44"/>
    </row>
    <row r="177" spans="1:10" s="7" customFormat="1" ht="25.5" customHeight="1" x14ac:dyDescent="0.35">
      <c r="A177" s="184"/>
      <c r="B177" s="44"/>
      <c r="C177" s="44"/>
      <c r="D177" s="44"/>
      <c r="E177" s="45" t="e">
        <f>VLOOKUP($D177,'Liste de produits types'!$A$2:$E$142,2,FALSE)</f>
        <v>#N/A</v>
      </c>
      <c r="F177" s="45" t="e">
        <f>VLOOKUP($D177,'Liste de produits types'!$A$2:$E$142,3,FALSE)</f>
        <v>#N/A</v>
      </c>
      <c r="G177" s="45" t="e">
        <f>VLOOKUP($D177,'Liste de produits types'!$A$2:$E$142,4,FALSE)</f>
        <v>#N/A</v>
      </c>
      <c r="H177" s="44"/>
      <c r="I177" s="44"/>
      <c r="J177" s="44"/>
    </row>
    <row r="178" spans="1:10" s="7" customFormat="1" ht="25.5" customHeight="1" x14ac:dyDescent="0.35">
      <c r="A178" s="184"/>
      <c r="B178" s="44"/>
      <c r="C178" s="44"/>
      <c r="D178" s="44"/>
      <c r="E178" s="45" t="e">
        <f>VLOOKUP($D178,'Liste de produits types'!$A$2:$E$142,2,FALSE)</f>
        <v>#N/A</v>
      </c>
      <c r="F178" s="45" t="e">
        <f>VLOOKUP($D178,'Liste de produits types'!$A$2:$E$142,3,FALSE)</f>
        <v>#N/A</v>
      </c>
      <c r="G178" s="45" t="e">
        <f>VLOOKUP($D178,'Liste de produits types'!$A$2:$E$142,4,FALSE)</f>
        <v>#N/A</v>
      </c>
      <c r="H178" s="44"/>
      <c r="I178" s="44"/>
      <c r="J178" s="44"/>
    </row>
    <row r="179" spans="1:10" s="7" customFormat="1" ht="25.5" customHeight="1" x14ac:dyDescent="0.35">
      <c r="A179" s="184"/>
      <c r="B179" s="44"/>
      <c r="C179" s="44"/>
      <c r="D179" s="44"/>
      <c r="E179" s="45" t="e">
        <f>VLOOKUP($D179,'Liste de produits types'!$A$2:$E$142,2,FALSE)</f>
        <v>#N/A</v>
      </c>
      <c r="F179" s="45" t="e">
        <f>VLOOKUP($D179,'Liste de produits types'!$A$2:$E$142,3,FALSE)</f>
        <v>#N/A</v>
      </c>
      <c r="G179" s="45" t="e">
        <f>VLOOKUP($D179,'Liste de produits types'!$A$2:$E$142,4,FALSE)</f>
        <v>#N/A</v>
      </c>
      <c r="H179" s="44"/>
      <c r="I179" s="44"/>
      <c r="J179" s="44"/>
    </row>
    <row r="180" spans="1:10" s="7" customFormat="1" ht="25.5" customHeight="1" x14ac:dyDescent="0.35">
      <c r="A180" s="184"/>
      <c r="B180" s="44"/>
      <c r="C180" s="44"/>
      <c r="D180" s="44"/>
      <c r="E180" s="45" t="e">
        <f>VLOOKUP($D180,'Liste de produits types'!$A$2:$E$142,2,FALSE)</f>
        <v>#N/A</v>
      </c>
      <c r="F180" s="45" t="e">
        <f>VLOOKUP($D180,'Liste de produits types'!$A$2:$E$142,3,FALSE)</f>
        <v>#N/A</v>
      </c>
      <c r="G180" s="45" t="e">
        <f>VLOOKUP($D180,'Liste de produits types'!$A$2:$E$142,4,FALSE)</f>
        <v>#N/A</v>
      </c>
      <c r="H180" s="44"/>
      <c r="I180" s="44"/>
      <c r="J180" s="44"/>
    </row>
    <row r="181" spans="1:10" s="7" customFormat="1" ht="25.5" customHeight="1" x14ac:dyDescent="0.35">
      <c r="A181" s="184"/>
      <c r="B181" s="44"/>
      <c r="C181" s="44"/>
      <c r="D181" s="44"/>
      <c r="E181" s="45" t="e">
        <f>VLOOKUP($D181,'Liste de produits types'!$A$2:$E$142,2,FALSE)</f>
        <v>#N/A</v>
      </c>
      <c r="F181" s="45" t="e">
        <f>VLOOKUP($D181,'Liste de produits types'!$A$2:$E$142,3,FALSE)</f>
        <v>#N/A</v>
      </c>
      <c r="G181" s="45" t="e">
        <f>VLOOKUP($D181,'Liste de produits types'!$A$2:$E$142,4,FALSE)</f>
        <v>#N/A</v>
      </c>
      <c r="H181" s="44"/>
      <c r="I181" s="44"/>
      <c r="J181" s="44"/>
    </row>
    <row r="182" spans="1:10" s="7" customFormat="1" ht="25.5" customHeight="1" x14ac:dyDescent="0.35">
      <c r="A182" s="184"/>
      <c r="B182" s="44"/>
      <c r="C182" s="44"/>
      <c r="D182" s="44"/>
      <c r="E182" s="45" t="e">
        <f>VLOOKUP($D182,'Liste de produits types'!$A$2:$E$142,2,FALSE)</f>
        <v>#N/A</v>
      </c>
      <c r="F182" s="45" t="e">
        <f>VLOOKUP($D182,'Liste de produits types'!$A$2:$E$142,3,FALSE)</f>
        <v>#N/A</v>
      </c>
      <c r="G182" s="45" t="e">
        <f>VLOOKUP($D182,'Liste de produits types'!$A$2:$E$142,4,FALSE)</f>
        <v>#N/A</v>
      </c>
      <c r="H182" s="44"/>
      <c r="I182" s="44"/>
      <c r="J182" s="44"/>
    </row>
    <row r="183" spans="1:10" s="7" customFormat="1" ht="25.5" customHeight="1" x14ac:dyDescent="0.35">
      <c r="A183" s="184"/>
      <c r="B183" s="44"/>
      <c r="C183" s="44"/>
      <c r="D183" s="44"/>
      <c r="E183" s="45" t="e">
        <f>VLOOKUP($D183,'Liste de produits types'!$A$2:$E$142,2,FALSE)</f>
        <v>#N/A</v>
      </c>
      <c r="F183" s="45" t="e">
        <f>VLOOKUP($D183,'Liste de produits types'!$A$2:$E$142,3,FALSE)</f>
        <v>#N/A</v>
      </c>
      <c r="G183" s="45" t="e">
        <f>VLOOKUP($D183,'Liste de produits types'!$A$2:$E$142,4,FALSE)</f>
        <v>#N/A</v>
      </c>
      <c r="H183" s="44"/>
      <c r="I183" s="44"/>
      <c r="J183" s="44"/>
    </row>
    <row r="184" spans="1:10" s="7" customFormat="1" ht="25.5" customHeight="1" x14ac:dyDescent="0.35">
      <c r="A184" s="184"/>
      <c r="B184" s="44"/>
      <c r="C184" s="44"/>
      <c r="D184" s="44"/>
      <c r="E184" s="45" t="e">
        <f>VLOOKUP($D184,'Liste de produits types'!$A$2:$E$142,2,FALSE)</f>
        <v>#N/A</v>
      </c>
      <c r="F184" s="45" t="e">
        <f>VLOOKUP($D184,'Liste de produits types'!$A$2:$E$142,3,FALSE)</f>
        <v>#N/A</v>
      </c>
      <c r="G184" s="45" t="e">
        <f>VLOOKUP($D184,'Liste de produits types'!$A$2:$E$142,4,FALSE)</f>
        <v>#N/A</v>
      </c>
      <c r="H184" s="44"/>
      <c r="I184" s="44"/>
      <c r="J184" s="44"/>
    </row>
    <row r="185" spans="1:10" s="7" customFormat="1" ht="25.5" customHeight="1" x14ac:dyDescent="0.35">
      <c r="A185" s="184"/>
      <c r="B185" s="44"/>
      <c r="C185" s="44"/>
      <c r="D185" s="44"/>
      <c r="E185" s="45" t="e">
        <f>VLOOKUP($D185,'Liste de produits types'!$A$2:$E$142,2,FALSE)</f>
        <v>#N/A</v>
      </c>
      <c r="F185" s="45" t="e">
        <f>VLOOKUP($D185,'Liste de produits types'!$A$2:$E$142,3,FALSE)</f>
        <v>#N/A</v>
      </c>
      <c r="G185" s="45" t="e">
        <f>VLOOKUP($D185,'Liste de produits types'!$A$2:$E$142,4,FALSE)</f>
        <v>#N/A</v>
      </c>
      <c r="H185" s="44"/>
      <c r="I185" s="44"/>
      <c r="J185" s="44"/>
    </row>
    <row r="186" spans="1:10" s="7" customFormat="1" ht="25.5" customHeight="1" x14ac:dyDescent="0.35">
      <c r="A186" s="184"/>
      <c r="B186" s="44"/>
      <c r="C186" s="44"/>
      <c r="D186" s="44"/>
      <c r="E186" s="45" t="e">
        <f>VLOOKUP($D186,'Liste de produits types'!$A$2:$E$142,2,FALSE)</f>
        <v>#N/A</v>
      </c>
      <c r="F186" s="45" t="e">
        <f>VLOOKUP($D186,'Liste de produits types'!$A$2:$E$142,3,FALSE)</f>
        <v>#N/A</v>
      </c>
      <c r="G186" s="45" t="e">
        <f>VLOOKUP($D186,'Liste de produits types'!$A$2:$E$142,4,FALSE)</f>
        <v>#N/A</v>
      </c>
      <c r="H186" s="44"/>
      <c r="I186" s="44"/>
      <c r="J186" s="44"/>
    </row>
    <row r="187" spans="1:10" s="7" customFormat="1" ht="25.5" customHeight="1" x14ac:dyDescent="0.35">
      <c r="A187" s="184"/>
      <c r="B187" s="44"/>
      <c r="C187" s="44"/>
      <c r="D187" s="44"/>
      <c r="E187" s="45" t="e">
        <f>VLOOKUP($D187,'Liste de produits types'!$A$2:$E$142,2,FALSE)</f>
        <v>#N/A</v>
      </c>
      <c r="F187" s="45" t="e">
        <f>VLOOKUP($D187,'Liste de produits types'!$A$2:$E$142,3,FALSE)</f>
        <v>#N/A</v>
      </c>
      <c r="G187" s="45" t="e">
        <f>VLOOKUP($D187,'Liste de produits types'!$A$2:$E$142,4,FALSE)</f>
        <v>#N/A</v>
      </c>
      <c r="H187" s="44"/>
      <c r="I187" s="44"/>
      <c r="J187" s="44"/>
    </row>
    <row r="188" spans="1:10" s="7" customFormat="1" ht="25.5" customHeight="1" x14ac:dyDescent="0.35">
      <c r="A188" s="184"/>
      <c r="B188" s="44"/>
      <c r="C188" s="44"/>
      <c r="D188" s="44"/>
      <c r="E188" s="45" t="e">
        <f>VLOOKUP($D188,'Liste de produits types'!$A$2:$E$142,2,FALSE)</f>
        <v>#N/A</v>
      </c>
      <c r="F188" s="45" t="e">
        <f>VLOOKUP($D188,'Liste de produits types'!$A$2:$E$142,3,FALSE)</f>
        <v>#N/A</v>
      </c>
      <c r="G188" s="45" t="e">
        <f>VLOOKUP($D188,'Liste de produits types'!$A$2:$E$142,4,FALSE)</f>
        <v>#N/A</v>
      </c>
      <c r="H188" s="44"/>
      <c r="I188" s="44"/>
      <c r="J188" s="44"/>
    </row>
    <row r="189" spans="1:10" s="7" customFormat="1" ht="25.5" customHeight="1" x14ac:dyDescent="0.35">
      <c r="A189" s="184"/>
      <c r="B189" s="44"/>
      <c r="C189" s="44"/>
      <c r="D189" s="44"/>
      <c r="E189" s="45" t="e">
        <f>VLOOKUP($D189,'Liste de produits types'!$A$2:$E$142,2,FALSE)</f>
        <v>#N/A</v>
      </c>
      <c r="F189" s="45" t="e">
        <f>VLOOKUP($D189,'Liste de produits types'!$A$2:$E$142,3,FALSE)</f>
        <v>#N/A</v>
      </c>
      <c r="G189" s="45" t="e">
        <f>VLOOKUP($D189,'Liste de produits types'!$A$2:$E$142,4,FALSE)</f>
        <v>#N/A</v>
      </c>
      <c r="H189" s="44"/>
      <c r="I189" s="44"/>
      <c r="J189" s="44"/>
    </row>
    <row r="190" spans="1:10" s="7" customFormat="1" ht="25.5" customHeight="1" x14ac:dyDescent="0.35">
      <c r="A190" s="184"/>
      <c r="B190" s="44"/>
      <c r="C190" s="44"/>
      <c r="D190" s="44"/>
      <c r="E190" s="45" t="e">
        <f>VLOOKUP($D190,'Liste de produits types'!$A$2:$E$142,2,FALSE)</f>
        <v>#N/A</v>
      </c>
      <c r="F190" s="45" t="e">
        <f>VLOOKUP($D190,'Liste de produits types'!$A$2:$E$142,3,FALSE)</f>
        <v>#N/A</v>
      </c>
      <c r="G190" s="45" t="e">
        <f>VLOOKUP($D190,'Liste de produits types'!$A$2:$E$142,4,FALSE)</f>
        <v>#N/A</v>
      </c>
      <c r="H190" s="44"/>
      <c r="I190" s="44"/>
      <c r="J190" s="44"/>
    </row>
    <row r="191" spans="1:10" s="7" customFormat="1" ht="25.5" customHeight="1" x14ac:dyDescent="0.35">
      <c r="A191" s="184"/>
      <c r="B191" s="44"/>
      <c r="C191" s="44"/>
      <c r="D191" s="44"/>
      <c r="E191" s="45" t="e">
        <f>VLOOKUP($D191,'Liste de produits types'!$A$2:$E$142,2,FALSE)</f>
        <v>#N/A</v>
      </c>
      <c r="F191" s="45" t="e">
        <f>VLOOKUP($D191,'Liste de produits types'!$A$2:$E$142,3,FALSE)</f>
        <v>#N/A</v>
      </c>
      <c r="G191" s="45" t="e">
        <f>VLOOKUP($D191,'Liste de produits types'!$A$2:$E$142,4,FALSE)</f>
        <v>#N/A</v>
      </c>
      <c r="H191" s="44"/>
      <c r="I191" s="44"/>
      <c r="J191" s="44"/>
    </row>
    <row r="192" spans="1:10" s="7" customFormat="1" ht="25.5" customHeight="1" x14ac:dyDescent="0.35">
      <c r="A192" s="184"/>
      <c r="B192" s="44"/>
      <c r="C192" s="44"/>
      <c r="D192" s="44"/>
      <c r="E192" s="45" t="e">
        <f>VLOOKUP($D192,'Liste de produits types'!$A$2:$E$142,2,FALSE)</f>
        <v>#N/A</v>
      </c>
      <c r="F192" s="45" t="e">
        <f>VLOOKUP($D192,'Liste de produits types'!$A$2:$E$142,3,FALSE)</f>
        <v>#N/A</v>
      </c>
      <c r="G192" s="45" t="e">
        <f>VLOOKUP($D192,'Liste de produits types'!$A$2:$E$142,4,FALSE)</f>
        <v>#N/A</v>
      </c>
      <c r="H192" s="44"/>
      <c r="I192" s="44"/>
      <c r="J192" s="44"/>
    </row>
    <row r="193" spans="1:10" s="7" customFormat="1" ht="25.5" customHeight="1" x14ac:dyDescent="0.35">
      <c r="A193" s="184"/>
      <c r="B193" s="44"/>
      <c r="C193" s="44"/>
      <c r="D193" s="44"/>
      <c r="E193" s="45" t="e">
        <f>VLOOKUP($D193,'Liste de produits types'!$A$2:$E$142,2,FALSE)</f>
        <v>#N/A</v>
      </c>
      <c r="F193" s="45" t="e">
        <f>VLOOKUP($D193,'Liste de produits types'!$A$2:$E$142,3,FALSE)</f>
        <v>#N/A</v>
      </c>
      <c r="G193" s="45" t="e">
        <f>VLOOKUP($D193,'Liste de produits types'!$A$2:$E$142,4,FALSE)</f>
        <v>#N/A</v>
      </c>
      <c r="H193" s="44"/>
      <c r="I193" s="44"/>
      <c r="J193" s="44"/>
    </row>
    <row r="194" spans="1:10" s="7" customFormat="1" ht="25.5" customHeight="1" x14ac:dyDescent="0.35">
      <c r="A194" s="184"/>
      <c r="B194" s="44"/>
      <c r="C194" s="44"/>
      <c r="D194" s="44"/>
      <c r="E194" s="45" t="e">
        <f>VLOOKUP($D194,'Liste de produits types'!$A$2:$E$142,2,FALSE)</f>
        <v>#N/A</v>
      </c>
      <c r="F194" s="45" t="e">
        <f>VLOOKUP($D194,'Liste de produits types'!$A$2:$E$142,3,FALSE)</f>
        <v>#N/A</v>
      </c>
      <c r="G194" s="45" t="e">
        <f>VLOOKUP($D194,'Liste de produits types'!$A$2:$E$142,4,FALSE)</f>
        <v>#N/A</v>
      </c>
      <c r="H194" s="44"/>
      <c r="I194" s="44"/>
      <c r="J194" s="44"/>
    </row>
    <row r="195" spans="1:10" s="7" customFormat="1" ht="25.5" customHeight="1" x14ac:dyDescent="0.35">
      <c r="A195" s="184"/>
      <c r="B195" s="44"/>
      <c r="C195" s="44"/>
      <c r="D195" s="44"/>
      <c r="E195" s="45" t="e">
        <f>VLOOKUP($D195,'Liste de produits types'!$A$2:$E$142,2,FALSE)</f>
        <v>#N/A</v>
      </c>
      <c r="F195" s="45" t="e">
        <f>VLOOKUP($D195,'Liste de produits types'!$A$2:$E$142,3,FALSE)</f>
        <v>#N/A</v>
      </c>
      <c r="G195" s="45" t="e">
        <f>VLOOKUP($D195,'Liste de produits types'!$A$2:$E$142,4,FALSE)</f>
        <v>#N/A</v>
      </c>
      <c r="H195" s="44"/>
      <c r="I195" s="44"/>
      <c r="J195" s="44"/>
    </row>
    <row r="196" spans="1:10" s="7" customFormat="1" ht="25.5" customHeight="1" x14ac:dyDescent="0.35">
      <c r="A196" s="184"/>
      <c r="B196" s="44"/>
      <c r="C196" s="44"/>
      <c r="D196" s="44"/>
      <c r="E196" s="45" t="e">
        <f>VLOOKUP($D196,'Liste de produits types'!$A$2:$E$142,2,FALSE)</f>
        <v>#N/A</v>
      </c>
      <c r="F196" s="45" t="e">
        <f>VLOOKUP($D196,'Liste de produits types'!$A$2:$E$142,3,FALSE)</f>
        <v>#N/A</v>
      </c>
      <c r="G196" s="45" t="e">
        <f>VLOOKUP($D196,'Liste de produits types'!$A$2:$E$142,4,FALSE)</f>
        <v>#N/A</v>
      </c>
      <c r="H196" s="44"/>
      <c r="I196" s="44"/>
      <c r="J196" s="44"/>
    </row>
    <row r="197" spans="1:10" s="7" customFormat="1" ht="25.5" customHeight="1" x14ac:dyDescent="0.35">
      <c r="A197" s="184"/>
      <c r="B197" s="44"/>
      <c r="C197" s="44"/>
      <c r="D197" s="44"/>
      <c r="E197" s="45" t="e">
        <f>VLOOKUP($D197,'Liste de produits types'!$A$2:$E$142,2,FALSE)</f>
        <v>#N/A</v>
      </c>
      <c r="F197" s="45" t="e">
        <f>VLOOKUP($D197,'Liste de produits types'!$A$2:$E$142,3,FALSE)</f>
        <v>#N/A</v>
      </c>
      <c r="G197" s="45" t="e">
        <f>VLOOKUP($D197,'Liste de produits types'!$A$2:$E$142,4,FALSE)</f>
        <v>#N/A</v>
      </c>
      <c r="H197" s="44"/>
      <c r="I197" s="44"/>
      <c r="J197" s="44"/>
    </row>
    <row r="198" spans="1:10" s="7" customFormat="1" ht="25.5" customHeight="1" x14ac:dyDescent="0.35">
      <c r="A198" s="184"/>
      <c r="B198" s="44"/>
      <c r="C198" s="44"/>
      <c r="D198" s="44"/>
      <c r="E198" s="45" t="e">
        <f>VLOOKUP($D198,'Liste de produits types'!$A$2:$E$142,2,FALSE)</f>
        <v>#N/A</v>
      </c>
      <c r="F198" s="45" t="e">
        <f>VLOOKUP($D198,'Liste de produits types'!$A$2:$E$142,3,FALSE)</f>
        <v>#N/A</v>
      </c>
      <c r="G198" s="45" t="e">
        <f>VLOOKUP($D198,'Liste de produits types'!$A$2:$E$142,4,FALSE)</f>
        <v>#N/A</v>
      </c>
      <c r="H198" s="44"/>
      <c r="I198" s="44"/>
      <c r="J198" s="44"/>
    </row>
    <row r="199" spans="1:10" s="7" customFormat="1" ht="25.5" customHeight="1" x14ac:dyDescent="0.35">
      <c r="A199" s="184"/>
      <c r="B199" s="44"/>
      <c r="C199" s="44"/>
      <c r="D199" s="44"/>
      <c r="E199" s="45" t="e">
        <f>VLOOKUP($D199,'Liste de produits types'!$A$2:$E$142,2,FALSE)</f>
        <v>#N/A</v>
      </c>
      <c r="F199" s="45" t="e">
        <f>VLOOKUP($D199,'Liste de produits types'!$A$2:$E$142,3,FALSE)</f>
        <v>#N/A</v>
      </c>
      <c r="G199" s="45" t="e">
        <f>VLOOKUP($D199,'Liste de produits types'!$A$2:$E$142,4,FALSE)</f>
        <v>#N/A</v>
      </c>
      <c r="H199" s="44"/>
      <c r="I199" s="44"/>
      <c r="J199" s="44"/>
    </row>
    <row r="200" spans="1:10" s="7" customFormat="1" ht="25.5" customHeight="1" x14ac:dyDescent="0.35">
      <c r="A200" s="184"/>
      <c r="B200" s="44"/>
      <c r="C200" s="44"/>
      <c r="D200" s="44"/>
      <c r="E200" s="45" t="e">
        <f>VLOOKUP($D200,'Liste de produits types'!$A$2:$E$142,2,FALSE)</f>
        <v>#N/A</v>
      </c>
      <c r="F200" s="45" t="e">
        <f>VLOOKUP($D200,'Liste de produits types'!$A$2:$E$142,3,FALSE)</f>
        <v>#N/A</v>
      </c>
      <c r="G200" s="45" t="e">
        <f>VLOOKUP($D200,'Liste de produits types'!$A$2:$E$142,4,FALSE)</f>
        <v>#N/A</v>
      </c>
      <c r="H200" s="44"/>
      <c r="I200" s="44"/>
      <c r="J200" s="44"/>
    </row>
    <row r="201" spans="1:10" s="7" customFormat="1" ht="25.5" customHeight="1" x14ac:dyDescent="0.35">
      <c r="A201" s="184"/>
      <c r="B201" s="44"/>
      <c r="C201" s="44"/>
      <c r="D201" s="44"/>
      <c r="E201" s="45" t="e">
        <f>VLOOKUP($D201,'Liste de produits types'!$A$2:$E$142,2,FALSE)</f>
        <v>#N/A</v>
      </c>
      <c r="F201" s="45" t="e">
        <f>VLOOKUP($D201,'Liste de produits types'!$A$2:$E$142,3,FALSE)</f>
        <v>#N/A</v>
      </c>
      <c r="G201" s="45" t="e">
        <f>VLOOKUP($D201,'Liste de produits types'!$A$2:$E$142,4,FALSE)</f>
        <v>#N/A</v>
      </c>
      <c r="H201" s="44"/>
      <c r="I201" s="44"/>
      <c r="J201" s="44"/>
    </row>
    <row r="202" spans="1:10" s="7" customFormat="1" ht="25.5" customHeight="1" x14ac:dyDescent="0.35">
      <c r="A202" s="184"/>
      <c r="B202" s="44"/>
      <c r="C202" s="44"/>
      <c r="D202" s="44"/>
      <c r="E202" s="45" t="e">
        <f>VLOOKUP($D202,'Liste de produits types'!$A$2:$E$142,2,FALSE)</f>
        <v>#N/A</v>
      </c>
      <c r="F202" s="45" t="e">
        <f>VLOOKUP($D202,'Liste de produits types'!$A$2:$E$142,3,FALSE)</f>
        <v>#N/A</v>
      </c>
      <c r="G202" s="45" t="e">
        <f>VLOOKUP($D202,'Liste de produits types'!$A$2:$E$142,4,FALSE)</f>
        <v>#N/A</v>
      </c>
      <c r="H202" s="44"/>
      <c r="I202" s="44"/>
      <c r="J202" s="44"/>
    </row>
    <row r="203" spans="1:10" s="7" customFormat="1" ht="25.5" customHeight="1" x14ac:dyDescent="0.35">
      <c r="A203" s="184"/>
      <c r="B203" s="44"/>
      <c r="C203" s="44"/>
      <c r="D203" s="44"/>
      <c r="E203" s="45" t="e">
        <f>VLOOKUP($D203,'Liste de produits types'!$A$2:$E$142,2,FALSE)</f>
        <v>#N/A</v>
      </c>
      <c r="F203" s="45" t="e">
        <f>VLOOKUP($D203,'Liste de produits types'!$A$2:$E$142,3,FALSE)</f>
        <v>#N/A</v>
      </c>
      <c r="G203" s="45" t="e">
        <f>VLOOKUP($D203,'Liste de produits types'!$A$2:$E$142,4,FALSE)</f>
        <v>#N/A</v>
      </c>
      <c r="H203" s="44"/>
      <c r="I203" s="44"/>
      <c r="J203" s="44"/>
    </row>
    <row r="204" spans="1:10" s="7" customFormat="1" ht="25.5" customHeight="1" x14ac:dyDescent="0.35">
      <c r="A204" s="184"/>
      <c r="B204" s="44"/>
      <c r="C204" s="44"/>
      <c r="D204" s="44"/>
      <c r="E204" s="45" t="e">
        <f>VLOOKUP($D204,'Liste de produits types'!$A$2:$E$142,2,FALSE)</f>
        <v>#N/A</v>
      </c>
      <c r="F204" s="45" t="e">
        <f>VLOOKUP($D204,'Liste de produits types'!$A$2:$E$142,3,FALSE)</f>
        <v>#N/A</v>
      </c>
      <c r="G204" s="45" t="e">
        <f>VLOOKUP($D204,'Liste de produits types'!$A$2:$E$142,4,FALSE)</f>
        <v>#N/A</v>
      </c>
      <c r="H204" s="44"/>
      <c r="I204" s="44"/>
      <c r="J204" s="44"/>
    </row>
    <row r="205" spans="1:10" s="7" customFormat="1" ht="25.5" customHeight="1" x14ac:dyDescent="0.35">
      <c r="A205" s="184"/>
      <c r="B205" s="44"/>
      <c r="C205" s="44"/>
      <c r="D205" s="44"/>
      <c r="E205" s="45" t="e">
        <f>VLOOKUP($D205,'Liste de produits types'!$A$2:$E$142,2,FALSE)</f>
        <v>#N/A</v>
      </c>
      <c r="F205" s="45" t="e">
        <f>VLOOKUP($D205,'Liste de produits types'!$A$2:$E$142,3,FALSE)</f>
        <v>#N/A</v>
      </c>
      <c r="G205" s="45" t="e">
        <f>VLOOKUP($D205,'Liste de produits types'!$A$2:$E$142,4,FALSE)</f>
        <v>#N/A</v>
      </c>
      <c r="H205" s="44"/>
      <c r="I205" s="44"/>
      <c r="J205" s="44"/>
    </row>
    <row r="206" spans="1:10" s="7" customFormat="1" ht="25.5" customHeight="1" x14ac:dyDescent="0.35">
      <c r="A206" s="184"/>
      <c r="B206" s="44"/>
      <c r="C206" s="44"/>
      <c r="D206" s="44"/>
      <c r="E206" s="45" t="e">
        <f>VLOOKUP($D206,'Liste de produits types'!$A$2:$E$142,2,FALSE)</f>
        <v>#N/A</v>
      </c>
      <c r="F206" s="45" t="e">
        <f>VLOOKUP($D206,'Liste de produits types'!$A$2:$E$142,3,FALSE)</f>
        <v>#N/A</v>
      </c>
      <c r="G206" s="45" t="e">
        <f>VLOOKUP($D206,'Liste de produits types'!$A$2:$E$142,4,FALSE)</f>
        <v>#N/A</v>
      </c>
      <c r="H206" s="44"/>
      <c r="I206" s="44"/>
      <c r="J206" s="44"/>
    </row>
    <row r="207" spans="1:10" s="7" customFormat="1" ht="25.5" customHeight="1" x14ac:dyDescent="0.35">
      <c r="A207" s="184"/>
      <c r="B207" s="44"/>
      <c r="C207" s="44"/>
      <c r="D207" s="44"/>
      <c r="E207" s="45" t="e">
        <f>VLOOKUP($D207,'Liste de produits types'!$A$2:$E$142,2,FALSE)</f>
        <v>#N/A</v>
      </c>
      <c r="F207" s="45" t="e">
        <f>VLOOKUP($D207,'Liste de produits types'!$A$2:$E$142,3,FALSE)</f>
        <v>#N/A</v>
      </c>
      <c r="G207" s="45" t="e">
        <f>VLOOKUP($D207,'Liste de produits types'!$A$2:$E$142,4,FALSE)</f>
        <v>#N/A</v>
      </c>
      <c r="H207" s="44"/>
      <c r="I207" s="44"/>
      <c r="J207" s="44"/>
    </row>
    <row r="208" spans="1:10" s="7" customFormat="1" ht="25.5" customHeight="1" x14ac:dyDescent="0.35">
      <c r="A208" s="184"/>
      <c r="B208" s="44"/>
      <c r="C208" s="44"/>
      <c r="D208" s="44"/>
      <c r="E208" s="45" t="e">
        <f>VLOOKUP($D208,'Liste de produits types'!$A$2:$E$142,2,FALSE)</f>
        <v>#N/A</v>
      </c>
      <c r="F208" s="45" t="e">
        <f>VLOOKUP($D208,'Liste de produits types'!$A$2:$E$142,3,FALSE)</f>
        <v>#N/A</v>
      </c>
      <c r="G208" s="45" t="e">
        <f>VLOOKUP($D208,'Liste de produits types'!$A$2:$E$142,4,FALSE)</f>
        <v>#N/A</v>
      </c>
      <c r="H208" s="44"/>
      <c r="I208" s="44"/>
      <c r="J208" s="44"/>
    </row>
    <row r="209" spans="1:10" s="7" customFormat="1" ht="25.5" customHeight="1" x14ac:dyDescent="0.35">
      <c r="A209" s="184"/>
      <c r="B209" s="44"/>
      <c r="C209" s="44"/>
      <c r="D209" s="44"/>
      <c r="E209" s="45" t="e">
        <f>VLOOKUP($D209,'Liste de produits types'!$A$2:$E$142,2,FALSE)</f>
        <v>#N/A</v>
      </c>
      <c r="F209" s="45" t="e">
        <f>VLOOKUP($D209,'Liste de produits types'!$A$2:$E$142,3,FALSE)</f>
        <v>#N/A</v>
      </c>
      <c r="G209" s="45" t="e">
        <f>VLOOKUP($D209,'Liste de produits types'!$A$2:$E$142,4,FALSE)</f>
        <v>#N/A</v>
      </c>
      <c r="H209" s="44"/>
      <c r="I209" s="44"/>
      <c r="J209" s="44"/>
    </row>
    <row r="210" spans="1:10" s="7" customFormat="1" ht="25.5" customHeight="1" x14ac:dyDescent="0.35">
      <c r="A210" s="184"/>
      <c r="B210" s="44"/>
      <c r="C210" s="44"/>
      <c r="D210" s="44"/>
      <c r="E210" s="45" t="e">
        <f>VLOOKUP($D210,'Liste de produits types'!$A$2:$E$142,2,FALSE)</f>
        <v>#N/A</v>
      </c>
      <c r="F210" s="45" t="e">
        <f>VLOOKUP($D210,'Liste de produits types'!$A$2:$E$142,3,FALSE)</f>
        <v>#N/A</v>
      </c>
      <c r="G210" s="45" t="e">
        <f>VLOOKUP($D210,'Liste de produits types'!$A$2:$E$142,4,FALSE)</f>
        <v>#N/A</v>
      </c>
      <c r="H210" s="44"/>
      <c r="I210" s="44"/>
      <c r="J210" s="44"/>
    </row>
    <row r="211" spans="1:10" s="7" customFormat="1" ht="25.5" customHeight="1" x14ac:dyDescent="0.35">
      <c r="A211" s="184"/>
      <c r="B211" s="44"/>
      <c r="C211" s="44"/>
      <c r="D211" s="44"/>
      <c r="E211" s="45" t="e">
        <f>VLOOKUP($D211,'Liste de produits types'!$A$2:$E$142,2,FALSE)</f>
        <v>#N/A</v>
      </c>
      <c r="F211" s="45" t="e">
        <f>VLOOKUP($D211,'Liste de produits types'!$A$2:$E$142,3,FALSE)</f>
        <v>#N/A</v>
      </c>
      <c r="G211" s="45" t="e">
        <f>VLOOKUP($D211,'Liste de produits types'!$A$2:$E$142,4,FALSE)</f>
        <v>#N/A</v>
      </c>
      <c r="H211" s="44"/>
      <c r="I211" s="44"/>
      <c r="J211" s="44"/>
    </row>
    <row r="212" spans="1:10" s="7" customFormat="1" ht="25.5" customHeight="1" x14ac:dyDescent="0.35">
      <c r="A212" s="184"/>
      <c r="B212" s="44"/>
      <c r="C212" s="44"/>
      <c r="D212" s="44"/>
      <c r="E212" s="45" t="e">
        <f>VLOOKUP($D212,'Liste de produits types'!$A$2:$E$142,2,FALSE)</f>
        <v>#N/A</v>
      </c>
      <c r="F212" s="45" t="e">
        <f>VLOOKUP($D212,'Liste de produits types'!$A$2:$E$142,3,FALSE)</f>
        <v>#N/A</v>
      </c>
      <c r="G212" s="45" t="e">
        <f>VLOOKUP($D212,'Liste de produits types'!$A$2:$E$142,4,FALSE)</f>
        <v>#N/A</v>
      </c>
      <c r="H212" s="44"/>
      <c r="I212" s="44"/>
      <c r="J212" s="44"/>
    </row>
    <row r="213" spans="1:10" s="7" customFormat="1" ht="25.5" customHeight="1" x14ac:dyDescent="0.35">
      <c r="A213" s="184"/>
      <c r="B213" s="44"/>
      <c r="C213" s="44"/>
      <c r="D213" s="44"/>
      <c r="E213" s="45" t="e">
        <f>VLOOKUP($D213,'Liste de produits types'!$A$2:$E$142,2,FALSE)</f>
        <v>#N/A</v>
      </c>
      <c r="F213" s="45" t="e">
        <f>VLOOKUP($D213,'Liste de produits types'!$A$2:$E$142,3,FALSE)</f>
        <v>#N/A</v>
      </c>
      <c r="G213" s="45" t="e">
        <f>VLOOKUP($D213,'Liste de produits types'!$A$2:$E$142,4,FALSE)</f>
        <v>#N/A</v>
      </c>
      <c r="H213" s="44"/>
      <c r="I213" s="44"/>
      <c r="J213" s="44"/>
    </row>
    <row r="214" spans="1:10" s="7" customFormat="1" ht="25.5" customHeight="1" x14ac:dyDescent="0.35">
      <c r="A214" s="184"/>
      <c r="B214" s="44"/>
      <c r="C214" s="44"/>
      <c r="D214" s="44"/>
      <c r="E214" s="45" t="e">
        <f>VLOOKUP($D214,'Liste de produits types'!$A$2:$E$142,2,FALSE)</f>
        <v>#N/A</v>
      </c>
      <c r="F214" s="45" t="e">
        <f>VLOOKUP($D214,'Liste de produits types'!$A$2:$E$142,3,FALSE)</f>
        <v>#N/A</v>
      </c>
      <c r="G214" s="45" t="e">
        <f>VLOOKUP($D214,'Liste de produits types'!$A$2:$E$142,4,FALSE)</f>
        <v>#N/A</v>
      </c>
      <c r="H214" s="44"/>
      <c r="I214" s="44"/>
      <c r="J214" s="44"/>
    </row>
    <row r="215" spans="1:10" s="7" customFormat="1" ht="25.5" customHeight="1" x14ac:dyDescent="0.35">
      <c r="A215" s="184"/>
      <c r="B215" s="44"/>
      <c r="C215" s="44"/>
      <c r="D215" s="44"/>
      <c r="E215" s="45" t="e">
        <f>VLOOKUP($D215,'Liste de produits types'!$A$2:$E$142,2,FALSE)</f>
        <v>#N/A</v>
      </c>
      <c r="F215" s="45" t="e">
        <f>VLOOKUP($D215,'Liste de produits types'!$A$2:$E$142,3,FALSE)</f>
        <v>#N/A</v>
      </c>
      <c r="G215" s="45" t="e">
        <f>VLOOKUP($D215,'Liste de produits types'!$A$2:$E$142,4,FALSE)</f>
        <v>#N/A</v>
      </c>
      <c r="H215" s="44"/>
      <c r="I215" s="44"/>
      <c r="J215" s="44"/>
    </row>
    <row r="216" spans="1:10" s="7" customFormat="1" ht="25.5" customHeight="1" x14ac:dyDescent="0.35">
      <c r="A216" s="184"/>
      <c r="B216" s="44"/>
      <c r="C216" s="44"/>
      <c r="D216" s="44"/>
      <c r="E216" s="45" t="e">
        <f>VLOOKUP($D216,'Liste de produits types'!$A$2:$E$142,2,FALSE)</f>
        <v>#N/A</v>
      </c>
      <c r="F216" s="45" t="e">
        <f>VLOOKUP($D216,'Liste de produits types'!$A$2:$E$142,3,FALSE)</f>
        <v>#N/A</v>
      </c>
      <c r="G216" s="45" t="e">
        <f>VLOOKUP($D216,'Liste de produits types'!$A$2:$E$142,4,FALSE)</f>
        <v>#N/A</v>
      </c>
      <c r="H216" s="44"/>
      <c r="I216" s="44"/>
      <c r="J216" s="44"/>
    </row>
    <row r="217" spans="1:10" s="7" customFormat="1" ht="25.5" customHeight="1" x14ac:dyDescent="0.35">
      <c r="A217" s="184"/>
      <c r="B217" s="44"/>
      <c r="C217" s="44"/>
      <c r="D217" s="44"/>
      <c r="E217" s="45" t="e">
        <f>VLOOKUP($D217,'Liste de produits types'!$A$2:$E$142,2,FALSE)</f>
        <v>#N/A</v>
      </c>
      <c r="F217" s="45" t="e">
        <f>VLOOKUP($D217,'Liste de produits types'!$A$2:$E$142,3,FALSE)</f>
        <v>#N/A</v>
      </c>
      <c r="G217" s="45" t="e">
        <f>VLOOKUP($D217,'Liste de produits types'!$A$2:$E$142,4,FALSE)</f>
        <v>#N/A</v>
      </c>
      <c r="H217" s="44"/>
      <c r="I217" s="44"/>
      <c r="J217" s="44"/>
    </row>
    <row r="218" spans="1:10" s="7" customFormat="1" ht="25.5" customHeight="1" x14ac:dyDescent="0.35">
      <c r="A218" s="184"/>
      <c r="B218" s="44"/>
      <c r="C218" s="44"/>
      <c r="D218" s="44"/>
      <c r="E218" s="45" t="e">
        <f>VLOOKUP($D218,'Liste de produits types'!$A$2:$E$142,2,FALSE)</f>
        <v>#N/A</v>
      </c>
      <c r="F218" s="45" t="e">
        <f>VLOOKUP($D218,'Liste de produits types'!$A$2:$E$142,3,FALSE)</f>
        <v>#N/A</v>
      </c>
      <c r="G218" s="45" t="e">
        <f>VLOOKUP($D218,'Liste de produits types'!$A$2:$E$142,4,FALSE)</f>
        <v>#N/A</v>
      </c>
      <c r="H218" s="44"/>
      <c r="I218" s="44"/>
      <c r="J218" s="44"/>
    </row>
    <row r="219" spans="1:10" s="7" customFormat="1" ht="25.5" customHeight="1" x14ac:dyDescent="0.35">
      <c r="A219" s="184"/>
      <c r="B219" s="44"/>
      <c r="C219" s="44"/>
      <c r="D219" s="44"/>
      <c r="E219" s="45" t="e">
        <f>VLOOKUP($D219,'Liste de produits types'!$A$2:$E$142,2,FALSE)</f>
        <v>#N/A</v>
      </c>
      <c r="F219" s="45" t="e">
        <f>VLOOKUP($D219,'Liste de produits types'!$A$2:$E$142,3,FALSE)</f>
        <v>#N/A</v>
      </c>
      <c r="G219" s="45" t="e">
        <f>VLOOKUP($D219,'Liste de produits types'!$A$2:$E$142,4,FALSE)</f>
        <v>#N/A</v>
      </c>
      <c r="H219" s="44"/>
      <c r="I219" s="44"/>
      <c r="J219" s="44"/>
    </row>
    <row r="220" spans="1:10" s="7" customFormat="1" ht="25.5" customHeight="1" x14ac:dyDescent="0.35">
      <c r="A220" s="184"/>
      <c r="B220" s="44"/>
      <c r="C220" s="44"/>
      <c r="D220" s="44"/>
      <c r="E220" s="45" t="e">
        <f>VLOOKUP($D220,'Liste de produits types'!$A$2:$E$142,2,FALSE)</f>
        <v>#N/A</v>
      </c>
      <c r="F220" s="45" t="e">
        <f>VLOOKUP($D220,'Liste de produits types'!$A$2:$E$142,3,FALSE)</f>
        <v>#N/A</v>
      </c>
      <c r="G220" s="45" t="e">
        <f>VLOOKUP($D220,'Liste de produits types'!$A$2:$E$142,4,FALSE)</f>
        <v>#N/A</v>
      </c>
      <c r="H220" s="44"/>
      <c r="I220" s="44"/>
      <c r="J220" s="44"/>
    </row>
    <row r="221" spans="1:10" s="7" customFormat="1" ht="14.5" x14ac:dyDescent="0.35">
      <c r="A221" s="184"/>
      <c r="B221" s="44"/>
      <c r="C221" s="44"/>
      <c r="D221" s="44"/>
      <c r="E221" s="45" t="e">
        <f>VLOOKUP($D221,'Liste de produits types'!$A$2:$E$142,2,FALSE)</f>
        <v>#N/A</v>
      </c>
      <c r="F221" s="45" t="e">
        <f>VLOOKUP($D221,'Liste de produits types'!$A$2:$E$142,3,FALSE)</f>
        <v>#N/A</v>
      </c>
      <c r="G221" s="45" t="e">
        <f>VLOOKUP($D221,'Liste de produits types'!$A$2:$E$142,4,FALSE)</f>
        <v>#N/A</v>
      </c>
      <c r="H221" s="44"/>
      <c r="I221" s="44"/>
      <c r="J221" s="44"/>
    </row>
    <row r="222" spans="1:10" s="7" customFormat="1" ht="14.5" x14ac:dyDescent="0.35">
      <c r="A222" s="184"/>
      <c r="B222" s="44"/>
      <c r="C222" s="44"/>
      <c r="D222" s="44"/>
      <c r="E222" s="45" t="e">
        <f>VLOOKUP($D222,'Liste de produits types'!$A$2:$E$142,2,FALSE)</f>
        <v>#N/A</v>
      </c>
      <c r="F222" s="45" t="e">
        <f>VLOOKUP($D222,'Liste de produits types'!$A$2:$E$142,3,FALSE)</f>
        <v>#N/A</v>
      </c>
      <c r="G222" s="45" t="e">
        <f>VLOOKUP($D222,'Liste de produits types'!$A$2:$E$142,4,FALSE)</f>
        <v>#N/A</v>
      </c>
      <c r="H222" s="44"/>
      <c r="I222" s="44"/>
      <c r="J222" s="44"/>
    </row>
    <row r="223" spans="1:10" ht="14.5" x14ac:dyDescent="0.25">
      <c r="A223" s="184"/>
      <c r="B223" s="44"/>
      <c r="C223" s="44"/>
      <c r="D223" s="44"/>
      <c r="E223" s="45" t="e">
        <f>VLOOKUP($D223,'Liste de produits types'!$A$2:$E$142,2,FALSE)</f>
        <v>#N/A</v>
      </c>
      <c r="F223" s="45" t="e">
        <f>VLOOKUP($D223,'Liste de produits types'!$A$2:$E$142,3,FALSE)</f>
        <v>#N/A</v>
      </c>
      <c r="G223" s="45" t="e">
        <f>VLOOKUP($D223,'Liste de produits types'!$A$2:$E$142,4,FALSE)</f>
        <v>#N/A</v>
      </c>
      <c r="H223" s="44"/>
      <c r="I223" s="44"/>
      <c r="J223" s="44"/>
    </row>
    <row r="224" spans="1:10" ht="14.5" x14ac:dyDescent="0.25">
      <c r="A224" s="184"/>
      <c r="B224" s="44"/>
      <c r="C224" s="44"/>
      <c r="D224" s="44"/>
      <c r="E224" s="45" t="e">
        <f>VLOOKUP($D224,'Liste de produits types'!$A$2:$E$142,2,FALSE)</f>
        <v>#N/A</v>
      </c>
      <c r="F224" s="45" t="e">
        <f>VLOOKUP($D224,'Liste de produits types'!$A$2:$E$142,3,FALSE)</f>
        <v>#N/A</v>
      </c>
      <c r="G224" s="45" t="e">
        <f>VLOOKUP($D224,'Liste de produits types'!$A$2:$E$142,4,FALSE)</f>
        <v>#N/A</v>
      </c>
      <c r="H224" s="44"/>
      <c r="I224" s="44"/>
      <c r="J224" s="44"/>
    </row>
    <row r="225" spans="1:10" ht="14.5" x14ac:dyDescent="0.25">
      <c r="A225" s="184"/>
      <c r="B225" s="44"/>
      <c r="C225" s="44"/>
      <c r="D225" s="44"/>
      <c r="E225" s="45" t="e">
        <f>VLOOKUP($D225,'Liste de produits types'!$A$2:$E$142,2,FALSE)</f>
        <v>#N/A</v>
      </c>
      <c r="F225" s="45" t="e">
        <f>VLOOKUP($D225,'Liste de produits types'!$A$2:$E$142,3,FALSE)</f>
        <v>#N/A</v>
      </c>
      <c r="G225" s="45" t="e">
        <f>VLOOKUP($D225,'Liste de produits types'!$A$2:$E$142,4,FALSE)</f>
        <v>#N/A</v>
      </c>
      <c r="H225" s="44"/>
      <c r="I225" s="44"/>
      <c r="J225" s="44"/>
    </row>
    <row r="226" spans="1:10" ht="14.5" x14ac:dyDescent="0.25">
      <c r="A226" s="184"/>
      <c r="B226" s="44"/>
      <c r="C226" s="44"/>
      <c r="D226" s="44"/>
      <c r="E226" s="45" t="e">
        <f>VLOOKUP($D226,'Liste de produits types'!$A$2:$E$142,2,FALSE)</f>
        <v>#N/A</v>
      </c>
      <c r="F226" s="45" t="e">
        <f>VLOOKUP($D226,'Liste de produits types'!$A$2:$E$142,3,FALSE)</f>
        <v>#N/A</v>
      </c>
      <c r="G226" s="45" t="e">
        <f>VLOOKUP($D226,'Liste de produits types'!$A$2:$E$142,4,FALSE)</f>
        <v>#N/A</v>
      </c>
      <c r="H226" s="44"/>
      <c r="I226" s="44"/>
      <c r="J226" s="44"/>
    </row>
    <row r="227" spans="1:10" ht="14.5" x14ac:dyDescent="0.25">
      <c r="A227" s="184"/>
      <c r="B227" s="44"/>
      <c r="C227" s="44"/>
      <c r="D227" s="44"/>
      <c r="E227" s="45" t="e">
        <f>VLOOKUP($D227,'Liste de produits types'!$A$2:$E$142,2,FALSE)</f>
        <v>#N/A</v>
      </c>
      <c r="F227" s="45" t="e">
        <f>VLOOKUP($D227,'Liste de produits types'!$A$2:$E$142,3,FALSE)</f>
        <v>#N/A</v>
      </c>
      <c r="G227" s="45" t="e">
        <f>VLOOKUP($D227,'Liste de produits types'!$A$2:$E$142,4,FALSE)</f>
        <v>#N/A</v>
      </c>
      <c r="H227" s="44"/>
      <c r="I227" s="44"/>
      <c r="J227" s="44"/>
    </row>
    <row r="228" spans="1:10" ht="14.5" x14ac:dyDescent="0.25">
      <c r="A228" s="184"/>
      <c r="B228" s="44"/>
      <c r="C228" s="44"/>
      <c r="D228" s="44"/>
      <c r="E228" s="45" t="e">
        <f>VLOOKUP($D228,'Liste de produits types'!$A$2:$E$142,2,FALSE)</f>
        <v>#N/A</v>
      </c>
      <c r="F228" s="45" t="e">
        <f>VLOOKUP($D228,'Liste de produits types'!$A$2:$E$142,3,FALSE)</f>
        <v>#N/A</v>
      </c>
      <c r="G228" s="45" t="e">
        <f>VLOOKUP($D228,'Liste de produits types'!$A$2:$E$142,4,FALSE)</f>
        <v>#N/A</v>
      </c>
      <c r="H228" s="44"/>
      <c r="I228" s="44"/>
      <c r="J228" s="44"/>
    </row>
    <row r="229" spans="1:10" ht="14.5" x14ac:dyDescent="0.25">
      <c r="A229" s="184"/>
      <c r="B229" s="44"/>
      <c r="C229" s="44"/>
      <c r="D229" s="44"/>
      <c r="E229" s="45" t="e">
        <f>VLOOKUP($D229,'Liste de produits types'!$A$2:$E$142,2,FALSE)</f>
        <v>#N/A</v>
      </c>
      <c r="F229" s="45" t="e">
        <f>VLOOKUP($D229,'Liste de produits types'!$A$2:$E$142,3,FALSE)</f>
        <v>#N/A</v>
      </c>
      <c r="G229" s="45" t="e">
        <f>VLOOKUP($D229,'Liste de produits types'!$A$2:$E$142,4,FALSE)</f>
        <v>#N/A</v>
      </c>
      <c r="H229" s="44"/>
      <c r="I229" s="44"/>
      <c r="J229" s="44"/>
    </row>
    <row r="230" spans="1:10" ht="14.5" x14ac:dyDescent="0.25">
      <c r="A230" s="184"/>
      <c r="B230" s="44"/>
      <c r="C230" s="44"/>
      <c r="D230" s="44"/>
      <c r="E230" s="45" t="e">
        <f>VLOOKUP($D230,'Liste de produits types'!$A$2:$E$142,2,FALSE)</f>
        <v>#N/A</v>
      </c>
      <c r="F230" s="45" t="e">
        <f>VLOOKUP($D230,'Liste de produits types'!$A$2:$E$142,3,FALSE)</f>
        <v>#N/A</v>
      </c>
      <c r="G230" s="45" t="e">
        <f>VLOOKUP($D230,'Liste de produits types'!$A$2:$E$142,4,FALSE)</f>
        <v>#N/A</v>
      </c>
      <c r="H230" s="44"/>
      <c r="I230" s="44"/>
      <c r="J230" s="44"/>
    </row>
    <row r="231" spans="1:10" ht="14.5" x14ac:dyDescent="0.25">
      <c r="A231" s="184"/>
      <c r="B231" s="44"/>
      <c r="C231" s="44"/>
      <c r="D231" s="44"/>
      <c r="E231" s="45" t="e">
        <f>VLOOKUP($D231,'Liste de produits types'!$A$2:$E$142,2,FALSE)</f>
        <v>#N/A</v>
      </c>
      <c r="F231" s="45" t="e">
        <f>VLOOKUP($D231,'Liste de produits types'!$A$2:$E$142,3,FALSE)</f>
        <v>#N/A</v>
      </c>
      <c r="G231" s="45" t="e">
        <f>VLOOKUP($D231,'Liste de produits types'!$A$2:$E$142,4,FALSE)</f>
        <v>#N/A</v>
      </c>
      <c r="H231" s="44"/>
      <c r="I231" s="44"/>
      <c r="J231" s="44"/>
    </row>
    <row r="232" spans="1:10" ht="14.5" x14ac:dyDescent="0.25">
      <c r="A232" s="184"/>
      <c r="B232" s="44"/>
      <c r="C232" s="44"/>
      <c r="D232" s="44"/>
      <c r="E232" s="45" t="e">
        <f>VLOOKUP($D232,'Liste de produits types'!$A$2:$E$142,2,FALSE)</f>
        <v>#N/A</v>
      </c>
      <c r="F232" s="45" t="e">
        <f>VLOOKUP($D232,'Liste de produits types'!$A$2:$E$142,3,FALSE)</f>
        <v>#N/A</v>
      </c>
      <c r="G232" s="45" t="e">
        <f>VLOOKUP($D232,'Liste de produits types'!$A$2:$E$142,4,FALSE)</f>
        <v>#N/A</v>
      </c>
      <c r="H232" s="44"/>
      <c r="I232" s="44"/>
      <c r="J232" s="44"/>
    </row>
    <row r="233" spans="1:10" ht="14.5" x14ac:dyDescent="0.25">
      <c r="A233" s="184"/>
      <c r="B233" s="44"/>
      <c r="C233" s="44"/>
      <c r="D233" s="44"/>
      <c r="E233" s="45" t="e">
        <f>VLOOKUP($D233,'Liste de produits types'!$A$2:$E$142,2,FALSE)</f>
        <v>#N/A</v>
      </c>
      <c r="F233" s="45" t="e">
        <f>VLOOKUP($D233,'Liste de produits types'!$A$2:$E$142,3,FALSE)</f>
        <v>#N/A</v>
      </c>
      <c r="G233" s="45" t="e">
        <f>VLOOKUP($D233,'Liste de produits types'!$A$2:$E$142,4,FALSE)</f>
        <v>#N/A</v>
      </c>
      <c r="H233" s="44"/>
      <c r="I233" s="44"/>
      <c r="J233" s="44"/>
    </row>
    <row r="234" spans="1:10" ht="14.5" x14ac:dyDescent="0.25">
      <c r="A234" s="184"/>
      <c r="B234" s="44"/>
      <c r="C234" s="44"/>
      <c r="D234" s="44"/>
      <c r="E234" s="45" t="e">
        <f>VLOOKUP($D234,'Liste de produits types'!$A$2:$E$142,2,FALSE)</f>
        <v>#N/A</v>
      </c>
      <c r="F234" s="45" t="e">
        <f>VLOOKUP($D234,'Liste de produits types'!$A$2:$E$142,3,FALSE)</f>
        <v>#N/A</v>
      </c>
      <c r="G234" s="45" t="e">
        <f>VLOOKUP($D234,'Liste de produits types'!$A$2:$E$142,4,FALSE)</f>
        <v>#N/A</v>
      </c>
      <c r="H234" s="44"/>
      <c r="I234" s="44"/>
      <c r="J234" s="44"/>
    </row>
    <row r="235" spans="1:10" ht="14.5" x14ac:dyDescent="0.25">
      <c r="A235" s="184"/>
      <c r="B235" s="44"/>
      <c r="C235" s="44"/>
      <c r="D235" s="44"/>
      <c r="E235" s="45" t="e">
        <f>VLOOKUP($D235,'Liste de produits types'!$A$2:$E$142,2,FALSE)</f>
        <v>#N/A</v>
      </c>
      <c r="F235" s="45" t="e">
        <f>VLOOKUP($D235,'Liste de produits types'!$A$2:$E$142,3,FALSE)</f>
        <v>#N/A</v>
      </c>
      <c r="G235" s="45" t="e">
        <f>VLOOKUP($D235,'Liste de produits types'!$A$2:$E$142,4,FALSE)</f>
        <v>#N/A</v>
      </c>
      <c r="H235" s="44"/>
      <c r="I235" s="44"/>
      <c r="J235" s="44"/>
    </row>
    <row r="236" spans="1:10" ht="14.5" x14ac:dyDescent="0.25">
      <c r="A236" s="184"/>
      <c r="B236" s="44"/>
      <c r="C236" s="44"/>
      <c r="D236" s="44"/>
      <c r="E236" s="45" t="e">
        <f>VLOOKUP($D236,'Liste de produits types'!$A$2:$E$142,2,FALSE)</f>
        <v>#N/A</v>
      </c>
      <c r="F236" s="45" t="e">
        <f>VLOOKUP($D236,'Liste de produits types'!$A$2:$E$142,3,FALSE)</f>
        <v>#N/A</v>
      </c>
      <c r="G236" s="45" t="e">
        <f>VLOOKUP($D236,'Liste de produits types'!$A$2:$E$142,4,FALSE)</f>
        <v>#N/A</v>
      </c>
      <c r="H236" s="44"/>
      <c r="I236" s="44"/>
      <c r="J236" s="44"/>
    </row>
    <row r="237" spans="1:10" ht="14.5" x14ac:dyDescent="0.25">
      <c r="A237" s="184"/>
      <c r="B237" s="44"/>
      <c r="C237" s="44"/>
      <c r="D237" s="44"/>
      <c r="E237" s="45" t="e">
        <f>VLOOKUP($D237,'Liste de produits types'!$A$2:$E$142,2,FALSE)</f>
        <v>#N/A</v>
      </c>
      <c r="F237" s="45" t="e">
        <f>VLOOKUP($D237,'Liste de produits types'!$A$2:$E$142,3,FALSE)</f>
        <v>#N/A</v>
      </c>
      <c r="G237" s="45" t="e">
        <f>VLOOKUP($D237,'Liste de produits types'!$A$2:$E$142,4,FALSE)</f>
        <v>#N/A</v>
      </c>
      <c r="H237" s="44"/>
      <c r="I237" s="44"/>
      <c r="J237" s="44"/>
    </row>
    <row r="238" spans="1:10" ht="14.5" x14ac:dyDescent="0.25">
      <c r="A238" s="184"/>
      <c r="B238" s="44"/>
      <c r="C238" s="44"/>
      <c r="D238" s="44"/>
      <c r="E238" s="45" t="e">
        <f>VLOOKUP($D238,'Liste de produits types'!$A$2:$E$142,2,FALSE)</f>
        <v>#N/A</v>
      </c>
      <c r="F238" s="45" t="e">
        <f>VLOOKUP($D238,'Liste de produits types'!$A$2:$E$142,3,FALSE)</f>
        <v>#N/A</v>
      </c>
      <c r="G238" s="45" t="e">
        <f>VLOOKUP($D238,'Liste de produits types'!$A$2:$E$142,4,FALSE)</f>
        <v>#N/A</v>
      </c>
      <c r="H238" s="44"/>
      <c r="I238" s="44"/>
      <c r="J238" s="44"/>
    </row>
    <row r="239" spans="1:10" ht="14.5" x14ac:dyDescent="0.25">
      <c r="A239" s="184"/>
      <c r="B239" s="44"/>
      <c r="C239" s="44"/>
      <c r="D239" s="44"/>
      <c r="E239" s="45" t="e">
        <f>VLOOKUP($D239,'Liste de produits types'!$A$2:$E$142,2,FALSE)</f>
        <v>#N/A</v>
      </c>
      <c r="F239" s="45" t="e">
        <f>VLOOKUP($D239,'Liste de produits types'!$A$2:$E$142,3,FALSE)</f>
        <v>#N/A</v>
      </c>
      <c r="G239" s="45" t="e">
        <f>VLOOKUP($D239,'Liste de produits types'!$A$2:$E$142,4,FALSE)</f>
        <v>#N/A</v>
      </c>
      <c r="H239" s="44"/>
      <c r="I239" s="44"/>
      <c r="J239" s="44"/>
    </row>
    <row r="240" spans="1:10" ht="14.5" x14ac:dyDescent="0.25">
      <c r="A240" s="184"/>
      <c r="B240" s="44"/>
      <c r="C240" s="44"/>
      <c r="D240" s="44"/>
      <c r="E240" s="45" t="e">
        <f>VLOOKUP($D240,'Liste de produits types'!$A$2:$E$142,2,FALSE)</f>
        <v>#N/A</v>
      </c>
      <c r="F240" s="45" t="e">
        <f>VLOOKUP($D240,'Liste de produits types'!$A$2:$E$142,3,FALSE)</f>
        <v>#N/A</v>
      </c>
      <c r="G240" s="45" t="e">
        <f>VLOOKUP($D240,'Liste de produits types'!$A$2:$E$142,4,FALSE)</f>
        <v>#N/A</v>
      </c>
      <c r="H240" s="44"/>
      <c r="I240" s="44"/>
      <c r="J240" s="44"/>
    </row>
    <row r="241" spans="1:10" ht="14.5" x14ac:dyDescent="0.25">
      <c r="A241" s="184"/>
      <c r="B241" s="44"/>
      <c r="C241" s="44"/>
      <c r="D241" s="44"/>
      <c r="E241" s="45" t="e">
        <f>VLOOKUP($D241,'Liste de produits types'!$A$2:$E$142,2,FALSE)</f>
        <v>#N/A</v>
      </c>
      <c r="F241" s="45" t="e">
        <f>VLOOKUP($D241,'Liste de produits types'!$A$2:$E$142,3,FALSE)</f>
        <v>#N/A</v>
      </c>
      <c r="G241" s="45" t="e">
        <f>VLOOKUP($D241,'Liste de produits types'!$A$2:$E$142,4,FALSE)</f>
        <v>#N/A</v>
      </c>
      <c r="H241" s="44"/>
      <c r="I241" s="44"/>
      <c r="J241" s="44"/>
    </row>
    <row r="242" spans="1:10" ht="14.5" x14ac:dyDescent="0.25">
      <c r="A242" s="184"/>
      <c r="B242" s="44"/>
      <c r="C242" s="44"/>
      <c r="D242" s="44"/>
      <c r="E242" s="45" t="e">
        <f>VLOOKUP($D242,'Liste de produits types'!$A$2:$E$142,2,FALSE)</f>
        <v>#N/A</v>
      </c>
      <c r="F242" s="45" t="e">
        <f>VLOOKUP($D242,'Liste de produits types'!$A$2:$E$142,3,FALSE)</f>
        <v>#N/A</v>
      </c>
      <c r="G242" s="45" t="e">
        <f>VLOOKUP($D242,'Liste de produits types'!$A$2:$E$142,4,FALSE)</f>
        <v>#N/A</v>
      </c>
      <c r="H242" s="44"/>
      <c r="I242" s="44"/>
      <c r="J242" s="44"/>
    </row>
    <row r="243" spans="1:10" ht="14.5" x14ac:dyDescent="0.25">
      <c r="A243" s="184"/>
      <c r="B243" s="44"/>
      <c r="C243" s="44"/>
      <c r="D243" s="44"/>
      <c r="E243" s="45" t="e">
        <f>VLOOKUP($D243,'Liste de produits types'!$A$2:$E$142,2,FALSE)</f>
        <v>#N/A</v>
      </c>
      <c r="F243" s="45" t="e">
        <f>VLOOKUP($D243,'Liste de produits types'!$A$2:$E$142,3,FALSE)</f>
        <v>#N/A</v>
      </c>
      <c r="G243" s="45" t="e">
        <f>VLOOKUP($D243,'Liste de produits types'!$A$2:$E$142,4,FALSE)</f>
        <v>#N/A</v>
      </c>
      <c r="H243" s="44"/>
      <c r="I243" s="44"/>
      <c r="J243" s="44"/>
    </row>
    <row r="244" spans="1:10" ht="14.5" x14ac:dyDescent="0.25">
      <c r="A244" s="184"/>
      <c r="B244" s="44"/>
      <c r="C244" s="44"/>
      <c r="D244" s="44"/>
      <c r="E244" s="45" t="e">
        <f>VLOOKUP($D244,'Liste de produits types'!$A$2:$E$142,2,FALSE)</f>
        <v>#N/A</v>
      </c>
      <c r="F244" s="45" t="e">
        <f>VLOOKUP($D244,'Liste de produits types'!$A$2:$E$142,3,FALSE)</f>
        <v>#N/A</v>
      </c>
      <c r="G244" s="45" t="e">
        <f>VLOOKUP($D244,'Liste de produits types'!$A$2:$E$142,4,FALSE)</f>
        <v>#N/A</v>
      </c>
      <c r="H244" s="44"/>
      <c r="I244" s="44"/>
      <c r="J244" s="44"/>
    </row>
    <row r="245" spans="1:10" ht="14.5" x14ac:dyDescent="0.25">
      <c r="A245" s="184"/>
      <c r="B245" s="44"/>
      <c r="C245" s="44"/>
      <c r="D245" s="44"/>
      <c r="E245" s="45" t="e">
        <f>VLOOKUP($D245,'Liste de produits types'!$A$2:$E$142,2,FALSE)</f>
        <v>#N/A</v>
      </c>
      <c r="F245" s="45" t="e">
        <f>VLOOKUP($D245,'Liste de produits types'!$A$2:$E$142,3,FALSE)</f>
        <v>#N/A</v>
      </c>
      <c r="G245" s="45" t="e">
        <f>VLOOKUP($D245,'Liste de produits types'!$A$2:$E$142,4,FALSE)</f>
        <v>#N/A</v>
      </c>
      <c r="H245" s="44"/>
      <c r="I245" s="44"/>
      <c r="J245" s="44"/>
    </row>
    <row r="246" spans="1:10" ht="14.5" x14ac:dyDescent="0.25">
      <c r="A246" s="184"/>
      <c r="B246" s="44"/>
      <c r="C246" s="44"/>
      <c r="D246" s="44"/>
      <c r="E246" s="45" t="e">
        <f>VLOOKUP($D246,'Liste de produits types'!$A$2:$E$142,2,FALSE)</f>
        <v>#N/A</v>
      </c>
      <c r="F246" s="45" t="e">
        <f>VLOOKUP($D246,'Liste de produits types'!$A$2:$E$142,3,FALSE)</f>
        <v>#N/A</v>
      </c>
      <c r="G246" s="45" t="e">
        <f>VLOOKUP($D246,'Liste de produits types'!$A$2:$E$142,4,FALSE)</f>
        <v>#N/A</v>
      </c>
      <c r="H246" s="44"/>
      <c r="I246" s="44"/>
      <c r="J246" s="44"/>
    </row>
    <row r="247" spans="1:10" ht="14.5" x14ac:dyDescent="0.25">
      <c r="A247" s="184"/>
      <c r="B247" s="44"/>
      <c r="C247" s="44"/>
      <c r="D247" s="44"/>
      <c r="E247" s="45" t="e">
        <f>VLOOKUP($D247,'Liste de produits types'!$A$2:$E$142,2,FALSE)</f>
        <v>#N/A</v>
      </c>
      <c r="F247" s="45" t="e">
        <f>VLOOKUP($D247,'Liste de produits types'!$A$2:$E$142,3,FALSE)</f>
        <v>#N/A</v>
      </c>
      <c r="G247" s="45" t="e">
        <f>VLOOKUP($D247,'Liste de produits types'!$A$2:$E$142,4,FALSE)</f>
        <v>#N/A</v>
      </c>
      <c r="H247" s="44"/>
      <c r="I247" s="44"/>
      <c r="J247" s="44"/>
    </row>
    <row r="248" spans="1:10" ht="14.5" x14ac:dyDescent="0.25">
      <c r="A248" s="184"/>
      <c r="B248" s="44"/>
      <c r="C248" s="44"/>
      <c r="D248" s="44"/>
      <c r="E248" s="45" t="e">
        <f>VLOOKUP($D248,'Liste de produits types'!$A$2:$E$142,2,FALSE)</f>
        <v>#N/A</v>
      </c>
      <c r="F248" s="45" t="e">
        <f>VLOOKUP($D248,'Liste de produits types'!$A$2:$E$142,3,FALSE)</f>
        <v>#N/A</v>
      </c>
      <c r="G248" s="45" t="e">
        <f>VLOOKUP($D248,'Liste de produits types'!$A$2:$E$142,4,FALSE)</f>
        <v>#N/A</v>
      </c>
      <c r="H248" s="44"/>
      <c r="I248" s="44"/>
      <c r="J248" s="44"/>
    </row>
    <row r="249" spans="1:10" ht="14.5" x14ac:dyDescent="0.25">
      <c r="A249" s="184"/>
      <c r="B249" s="44"/>
      <c r="C249" s="44"/>
      <c r="D249" s="44"/>
      <c r="E249" s="45" t="e">
        <f>VLOOKUP($D249,'Liste de produits types'!$A$2:$E$142,2,FALSE)</f>
        <v>#N/A</v>
      </c>
      <c r="F249" s="45" t="e">
        <f>VLOOKUP($D249,'Liste de produits types'!$A$2:$E$142,3,FALSE)</f>
        <v>#N/A</v>
      </c>
      <c r="G249" s="45" t="e">
        <f>VLOOKUP($D249,'Liste de produits types'!$A$2:$E$142,4,FALSE)</f>
        <v>#N/A</v>
      </c>
      <c r="H249" s="44"/>
      <c r="I249" s="44"/>
      <c r="J249" s="44"/>
    </row>
    <row r="250" spans="1:10" ht="14.5" x14ac:dyDescent="0.25">
      <c r="A250" s="184"/>
      <c r="B250" s="44"/>
      <c r="C250" s="44"/>
      <c r="D250" s="44"/>
      <c r="E250" s="45" t="e">
        <f>VLOOKUP($D250,'Liste de produits types'!$A$2:$E$142,2,FALSE)</f>
        <v>#N/A</v>
      </c>
      <c r="F250" s="45" t="e">
        <f>VLOOKUP($D250,'Liste de produits types'!$A$2:$E$142,3,FALSE)</f>
        <v>#N/A</v>
      </c>
      <c r="G250" s="45" t="e">
        <f>VLOOKUP($D250,'Liste de produits types'!$A$2:$E$142,4,FALSE)</f>
        <v>#N/A</v>
      </c>
      <c r="H250" s="44"/>
      <c r="I250" s="44"/>
      <c r="J250" s="44"/>
    </row>
    <row r="251" spans="1:10" ht="14.5" x14ac:dyDescent="0.25">
      <c r="A251" s="184"/>
      <c r="B251" s="44"/>
      <c r="C251" s="44"/>
      <c r="D251" s="44"/>
      <c r="E251" s="45" t="e">
        <f>VLOOKUP($D251,'Liste de produits types'!$A$2:$E$142,2,FALSE)</f>
        <v>#N/A</v>
      </c>
      <c r="F251" s="45" t="e">
        <f>VLOOKUP($D251,'Liste de produits types'!$A$2:$E$142,3,FALSE)</f>
        <v>#N/A</v>
      </c>
      <c r="G251" s="45" t="e">
        <f>VLOOKUP($D251,'Liste de produits types'!$A$2:$E$142,4,FALSE)</f>
        <v>#N/A</v>
      </c>
      <c r="H251" s="44"/>
      <c r="I251" s="44"/>
      <c r="J251" s="44"/>
    </row>
    <row r="252" spans="1:10" ht="14.5" x14ac:dyDescent="0.25">
      <c r="A252" s="184"/>
      <c r="B252" s="44"/>
      <c r="C252" s="44"/>
      <c r="D252" s="44"/>
      <c r="E252" s="45" t="e">
        <f>VLOOKUP($D252,'Liste de produits types'!$A$2:$E$142,2,FALSE)</f>
        <v>#N/A</v>
      </c>
      <c r="F252" s="45" t="e">
        <f>VLOOKUP($D252,'Liste de produits types'!$A$2:$E$142,3,FALSE)</f>
        <v>#N/A</v>
      </c>
      <c r="G252" s="45" t="e">
        <f>VLOOKUP($D252,'Liste de produits types'!$A$2:$E$142,4,FALSE)</f>
        <v>#N/A</v>
      </c>
      <c r="H252" s="44"/>
      <c r="I252" s="44"/>
      <c r="J252" s="44"/>
    </row>
    <row r="253" spans="1:10" ht="14.5" x14ac:dyDescent="0.25">
      <c r="A253" s="184"/>
      <c r="B253" s="44"/>
      <c r="C253" s="44"/>
      <c r="D253" s="44"/>
      <c r="E253" s="45" t="e">
        <f>VLOOKUP($D253,'Liste de produits types'!$A$2:$E$142,2,FALSE)</f>
        <v>#N/A</v>
      </c>
      <c r="F253" s="45" t="e">
        <f>VLOOKUP($D253,'Liste de produits types'!$A$2:$E$142,3,FALSE)</f>
        <v>#N/A</v>
      </c>
      <c r="G253" s="45" t="e">
        <f>VLOOKUP($D253,'Liste de produits types'!$A$2:$E$142,4,FALSE)</f>
        <v>#N/A</v>
      </c>
      <c r="H253" s="44"/>
      <c r="I253" s="44"/>
      <c r="J253" s="44"/>
    </row>
    <row r="254" spans="1:10" ht="14.5" x14ac:dyDescent="0.25">
      <c r="A254" s="184"/>
      <c r="B254" s="44"/>
      <c r="C254" s="44"/>
      <c r="D254" s="44"/>
      <c r="E254" s="45" t="e">
        <f>VLOOKUP($D254,'Liste de produits types'!$A$2:$E$142,2,FALSE)</f>
        <v>#N/A</v>
      </c>
      <c r="F254" s="45" t="e">
        <f>VLOOKUP($D254,'Liste de produits types'!$A$2:$E$142,3,FALSE)</f>
        <v>#N/A</v>
      </c>
      <c r="G254" s="45" t="e">
        <f>VLOOKUP($D254,'Liste de produits types'!$A$2:$E$142,4,FALSE)</f>
        <v>#N/A</v>
      </c>
      <c r="H254" s="44"/>
      <c r="I254" s="44"/>
      <c r="J254" s="44"/>
    </row>
    <row r="255" spans="1:10" ht="14.5" x14ac:dyDescent="0.25">
      <c r="A255" s="184"/>
      <c r="B255" s="44"/>
      <c r="C255" s="44"/>
      <c r="D255" s="44"/>
      <c r="E255" s="45" t="e">
        <f>VLOOKUP($D255,'Liste de produits types'!$A$2:$E$142,2,FALSE)</f>
        <v>#N/A</v>
      </c>
      <c r="F255" s="45" t="e">
        <f>VLOOKUP($D255,'Liste de produits types'!$A$2:$E$142,3,FALSE)</f>
        <v>#N/A</v>
      </c>
      <c r="G255" s="45" t="e">
        <f>VLOOKUP($D255,'Liste de produits types'!$A$2:$E$142,4,FALSE)</f>
        <v>#N/A</v>
      </c>
      <c r="H255" s="44"/>
      <c r="I255" s="44"/>
      <c r="J255" s="44"/>
    </row>
    <row r="256" spans="1:10" ht="14.5" x14ac:dyDescent="0.25">
      <c r="A256" s="184"/>
      <c r="B256" s="44"/>
      <c r="C256" s="44"/>
      <c r="D256" s="44"/>
      <c r="E256" s="45" t="e">
        <f>VLOOKUP($D256,'Liste de produits types'!$A$2:$E$142,2,FALSE)</f>
        <v>#N/A</v>
      </c>
      <c r="F256" s="45" t="e">
        <f>VLOOKUP($D256,'Liste de produits types'!$A$2:$E$142,3,FALSE)</f>
        <v>#N/A</v>
      </c>
      <c r="G256" s="45" t="e">
        <f>VLOOKUP($D256,'Liste de produits types'!$A$2:$E$142,4,FALSE)</f>
        <v>#N/A</v>
      </c>
      <c r="H256" s="44"/>
      <c r="I256" s="44"/>
      <c r="J256" s="44"/>
    </row>
    <row r="257" spans="1:10" ht="14.5" x14ac:dyDescent="0.25">
      <c r="A257" s="184"/>
      <c r="B257" s="44"/>
      <c r="C257" s="44"/>
      <c r="D257" s="44"/>
      <c r="E257" s="45" t="e">
        <f>VLOOKUP($D257,'Liste de produits types'!$A$2:$E$142,2,FALSE)</f>
        <v>#N/A</v>
      </c>
      <c r="F257" s="45" t="e">
        <f>VLOOKUP($D257,'Liste de produits types'!$A$2:$E$142,3,FALSE)</f>
        <v>#N/A</v>
      </c>
      <c r="G257" s="45" t="e">
        <f>VLOOKUP($D257,'Liste de produits types'!$A$2:$E$142,4,FALSE)</f>
        <v>#N/A</v>
      </c>
      <c r="H257" s="44"/>
      <c r="I257" s="44"/>
      <c r="J257" s="44"/>
    </row>
    <row r="258" spans="1:10" ht="14.5" x14ac:dyDescent="0.25">
      <c r="A258" s="184"/>
      <c r="B258" s="44"/>
      <c r="C258" s="44"/>
      <c r="D258" s="44"/>
      <c r="E258" s="45" t="e">
        <f>VLOOKUP($D258,'Liste de produits types'!$A$2:$E$142,2,FALSE)</f>
        <v>#N/A</v>
      </c>
      <c r="F258" s="45" t="e">
        <f>VLOOKUP($D258,'Liste de produits types'!$A$2:$E$142,3,FALSE)</f>
        <v>#N/A</v>
      </c>
      <c r="G258" s="45" t="e">
        <f>VLOOKUP($D258,'Liste de produits types'!$A$2:$E$142,4,FALSE)</f>
        <v>#N/A</v>
      </c>
      <c r="H258" s="44"/>
      <c r="I258" s="44"/>
      <c r="J258" s="44"/>
    </row>
    <row r="259" spans="1:10" ht="14.5" x14ac:dyDescent="0.25">
      <c r="A259" s="184"/>
      <c r="B259" s="44"/>
      <c r="C259" s="44"/>
      <c r="D259" s="44"/>
      <c r="E259" s="45" t="e">
        <f>VLOOKUP($D259,'Liste de produits types'!$A$2:$E$142,2,FALSE)</f>
        <v>#N/A</v>
      </c>
      <c r="F259" s="45" t="e">
        <f>VLOOKUP($D259,'Liste de produits types'!$A$2:$E$142,3,FALSE)</f>
        <v>#N/A</v>
      </c>
      <c r="G259" s="45" t="e">
        <f>VLOOKUP($D259,'Liste de produits types'!$A$2:$E$142,4,FALSE)</f>
        <v>#N/A</v>
      </c>
      <c r="H259" s="44"/>
      <c r="I259" s="44"/>
      <c r="J259" s="44"/>
    </row>
    <row r="260" spans="1:10" ht="14.5" x14ac:dyDescent="0.25">
      <c r="A260" s="184"/>
      <c r="B260" s="44"/>
      <c r="C260" s="44"/>
      <c r="D260" s="44"/>
      <c r="E260" s="45" t="e">
        <f>VLOOKUP($D260,'Liste de produits types'!$A$2:$E$142,2,FALSE)</f>
        <v>#N/A</v>
      </c>
      <c r="F260" s="45" t="e">
        <f>VLOOKUP($D260,'Liste de produits types'!$A$2:$E$142,3,FALSE)</f>
        <v>#N/A</v>
      </c>
      <c r="G260" s="45" t="e">
        <f>VLOOKUP($D260,'Liste de produits types'!$A$2:$E$142,4,FALSE)</f>
        <v>#N/A</v>
      </c>
      <c r="H260" s="44"/>
      <c r="I260" s="44"/>
      <c r="J260" s="44"/>
    </row>
    <row r="261" spans="1:10" ht="14.5" x14ac:dyDescent="0.25">
      <c r="A261" s="184"/>
      <c r="B261" s="44"/>
      <c r="C261" s="44"/>
      <c r="D261" s="44"/>
      <c r="E261" s="45" t="e">
        <f>VLOOKUP($D261,'Liste de produits types'!$A$2:$E$142,2,FALSE)</f>
        <v>#N/A</v>
      </c>
      <c r="F261" s="45" t="e">
        <f>VLOOKUP($D261,'Liste de produits types'!$A$2:$E$142,3,FALSE)</f>
        <v>#N/A</v>
      </c>
      <c r="G261" s="45" t="e">
        <f>VLOOKUP($D261,'Liste de produits types'!$A$2:$E$142,4,FALSE)</f>
        <v>#N/A</v>
      </c>
      <c r="H261" s="44"/>
      <c r="I261" s="44"/>
      <c r="J261" s="44"/>
    </row>
    <row r="262" spans="1:10" ht="14.5" x14ac:dyDescent="0.25">
      <c r="A262" s="184"/>
      <c r="B262" s="44"/>
      <c r="C262" s="44"/>
      <c r="D262" s="44"/>
      <c r="E262" s="45" t="e">
        <f>VLOOKUP($D262,'Liste de produits types'!$A$2:$E$142,2,FALSE)</f>
        <v>#N/A</v>
      </c>
      <c r="F262" s="45" t="e">
        <f>VLOOKUP($D262,'Liste de produits types'!$A$2:$E$142,3,FALSE)</f>
        <v>#N/A</v>
      </c>
      <c r="G262" s="45" t="e">
        <f>VLOOKUP($D262,'Liste de produits types'!$A$2:$E$142,4,FALSE)</f>
        <v>#N/A</v>
      </c>
      <c r="H262" s="44"/>
      <c r="I262" s="44"/>
      <c r="J262" s="44"/>
    </row>
    <row r="263" spans="1:10" ht="14.5" x14ac:dyDescent="0.25">
      <c r="A263" s="184"/>
      <c r="B263" s="44"/>
      <c r="C263" s="44"/>
      <c r="D263" s="44"/>
      <c r="E263" s="45" t="e">
        <f>VLOOKUP($D263,'Liste de produits types'!$A$2:$E$142,2,FALSE)</f>
        <v>#N/A</v>
      </c>
      <c r="F263" s="45" t="e">
        <f>VLOOKUP($D263,'Liste de produits types'!$A$2:$E$142,3,FALSE)</f>
        <v>#N/A</v>
      </c>
      <c r="G263" s="45" t="e">
        <f>VLOOKUP($D263,'Liste de produits types'!$A$2:$E$142,4,FALSE)</f>
        <v>#N/A</v>
      </c>
      <c r="H263" s="44"/>
      <c r="I263" s="44"/>
      <c r="J263" s="44"/>
    </row>
    <row r="264" spans="1:10" ht="14.5" x14ac:dyDescent="0.25">
      <c r="A264" s="184"/>
      <c r="B264" s="44"/>
      <c r="C264" s="44"/>
      <c r="D264" s="44"/>
      <c r="E264" s="45" t="e">
        <f>VLOOKUP($D264,'Liste de produits types'!$A$2:$E$142,2,FALSE)</f>
        <v>#N/A</v>
      </c>
      <c r="F264" s="45" t="e">
        <f>VLOOKUP($D264,'Liste de produits types'!$A$2:$E$142,3,FALSE)</f>
        <v>#N/A</v>
      </c>
      <c r="G264" s="45" t="e">
        <f>VLOOKUP($D264,'Liste de produits types'!$A$2:$E$142,4,FALSE)</f>
        <v>#N/A</v>
      </c>
      <c r="H264" s="44"/>
      <c r="I264" s="44"/>
      <c r="J264" s="44"/>
    </row>
    <row r="265" spans="1:10" ht="14.5" x14ac:dyDescent="0.25">
      <c r="A265" s="184"/>
      <c r="B265" s="44"/>
      <c r="C265" s="44"/>
      <c r="D265" s="44"/>
      <c r="E265" s="45" t="e">
        <f>VLOOKUP($D265,'Liste de produits types'!$A$2:$E$142,2,FALSE)</f>
        <v>#N/A</v>
      </c>
      <c r="F265" s="45" t="e">
        <f>VLOOKUP($D265,'Liste de produits types'!$A$2:$E$142,3,FALSE)</f>
        <v>#N/A</v>
      </c>
      <c r="G265" s="45" t="e">
        <f>VLOOKUP($D265,'Liste de produits types'!$A$2:$E$142,4,FALSE)</f>
        <v>#N/A</v>
      </c>
      <c r="H265" s="44"/>
      <c r="I265" s="44"/>
      <c r="J265" s="44"/>
    </row>
    <row r="266" spans="1:10" ht="14.5" x14ac:dyDescent="0.25">
      <c r="A266" s="184"/>
      <c r="B266" s="44"/>
      <c r="C266" s="44"/>
      <c r="D266" s="44"/>
      <c r="E266" s="45" t="e">
        <f>VLOOKUP($D266,'Liste de produits types'!$A$2:$E$142,2,FALSE)</f>
        <v>#N/A</v>
      </c>
      <c r="F266" s="45" t="e">
        <f>VLOOKUP($D266,'Liste de produits types'!$A$2:$E$142,3,FALSE)</f>
        <v>#N/A</v>
      </c>
      <c r="G266" s="45" t="e">
        <f>VLOOKUP($D266,'Liste de produits types'!$A$2:$E$142,4,FALSE)</f>
        <v>#N/A</v>
      </c>
      <c r="H266" s="44"/>
      <c r="I266" s="44"/>
      <c r="J266" s="44"/>
    </row>
    <row r="267" spans="1:10" ht="14.5" x14ac:dyDescent="0.25">
      <c r="A267" s="184"/>
      <c r="B267" s="44"/>
      <c r="C267" s="44"/>
      <c r="D267" s="44"/>
      <c r="E267" s="45" t="e">
        <f>VLOOKUP($D267,'Liste de produits types'!$A$2:$E$142,2,FALSE)</f>
        <v>#N/A</v>
      </c>
      <c r="F267" s="45" t="e">
        <f>VLOOKUP($D267,'Liste de produits types'!$A$2:$E$142,3,FALSE)</f>
        <v>#N/A</v>
      </c>
      <c r="G267" s="45" t="e">
        <f>VLOOKUP($D267,'Liste de produits types'!$A$2:$E$142,4,FALSE)</f>
        <v>#N/A</v>
      </c>
      <c r="H267" s="44"/>
      <c r="I267" s="44"/>
      <c r="J267" s="44"/>
    </row>
    <row r="268" spans="1:10" ht="14.5" x14ac:dyDescent="0.25">
      <c r="A268" s="184"/>
      <c r="B268" s="44"/>
      <c r="C268" s="44"/>
      <c r="D268" s="44"/>
      <c r="E268" s="45" t="e">
        <f>VLOOKUP($D268,'Liste de produits types'!$A$2:$E$142,2,FALSE)</f>
        <v>#N/A</v>
      </c>
      <c r="F268" s="45" t="e">
        <f>VLOOKUP($D268,'Liste de produits types'!$A$2:$E$142,3,FALSE)</f>
        <v>#N/A</v>
      </c>
      <c r="G268" s="45" t="e">
        <f>VLOOKUP($D268,'Liste de produits types'!$A$2:$E$142,4,FALSE)</f>
        <v>#N/A</v>
      </c>
      <c r="H268" s="44"/>
      <c r="I268" s="44"/>
      <c r="J268" s="44"/>
    </row>
    <row r="269" spans="1:10" ht="14.5" x14ac:dyDescent="0.25">
      <c r="A269" s="184"/>
      <c r="B269" s="44"/>
      <c r="C269" s="44"/>
      <c r="D269" s="44"/>
      <c r="E269" s="45" t="e">
        <f>VLOOKUP($D269,'Liste de produits types'!$A$2:$E$142,2,FALSE)</f>
        <v>#N/A</v>
      </c>
      <c r="F269" s="45" t="e">
        <f>VLOOKUP($D269,'Liste de produits types'!$A$2:$E$142,3,FALSE)</f>
        <v>#N/A</v>
      </c>
      <c r="G269" s="45" t="e">
        <f>VLOOKUP($D269,'Liste de produits types'!$A$2:$E$142,4,FALSE)</f>
        <v>#N/A</v>
      </c>
      <c r="H269" s="44"/>
      <c r="I269" s="44"/>
      <c r="J269" s="44"/>
    </row>
    <row r="270" spans="1:10" ht="14.5" x14ac:dyDescent="0.25">
      <c r="A270" s="184"/>
      <c r="B270" s="44"/>
      <c r="C270" s="44"/>
      <c r="D270" s="44"/>
      <c r="E270" s="45" t="e">
        <f>VLOOKUP($D270,'Liste de produits types'!$A$2:$E$142,2,FALSE)</f>
        <v>#N/A</v>
      </c>
      <c r="F270" s="45" t="e">
        <f>VLOOKUP($D270,'Liste de produits types'!$A$2:$E$142,3,FALSE)</f>
        <v>#N/A</v>
      </c>
      <c r="G270" s="45" t="e">
        <f>VLOOKUP($D270,'Liste de produits types'!$A$2:$E$142,4,FALSE)</f>
        <v>#N/A</v>
      </c>
      <c r="H270" s="44"/>
      <c r="I270" s="44"/>
      <c r="J270" s="44"/>
    </row>
    <row r="271" spans="1:10" ht="14.5" x14ac:dyDescent="0.25">
      <c r="A271" s="184"/>
      <c r="B271" s="44"/>
      <c r="C271" s="44"/>
      <c r="D271" s="44"/>
      <c r="E271" s="45" t="e">
        <f>VLOOKUP($D271,'Liste de produits types'!$A$2:$E$142,2,FALSE)</f>
        <v>#N/A</v>
      </c>
      <c r="F271" s="45" t="e">
        <f>VLOOKUP($D271,'Liste de produits types'!$A$2:$E$142,3,FALSE)</f>
        <v>#N/A</v>
      </c>
      <c r="G271" s="45" t="e">
        <f>VLOOKUP($D271,'Liste de produits types'!$A$2:$E$142,4,FALSE)</f>
        <v>#N/A</v>
      </c>
      <c r="H271" s="44"/>
      <c r="I271" s="44"/>
      <c r="J271" s="44"/>
    </row>
    <row r="272" spans="1:10" ht="14.5" x14ac:dyDescent="0.25">
      <c r="A272" s="184"/>
      <c r="B272" s="44"/>
      <c r="C272" s="44"/>
      <c r="D272" s="44"/>
      <c r="E272" s="45" t="e">
        <f>VLOOKUP($D272,'Liste de produits types'!$A$2:$E$142,2,FALSE)</f>
        <v>#N/A</v>
      </c>
      <c r="F272" s="45" t="e">
        <f>VLOOKUP($D272,'Liste de produits types'!$A$2:$E$142,3,FALSE)</f>
        <v>#N/A</v>
      </c>
      <c r="G272" s="45" t="e">
        <f>VLOOKUP($D272,'Liste de produits types'!$A$2:$E$142,4,FALSE)</f>
        <v>#N/A</v>
      </c>
      <c r="H272" s="44"/>
      <c r="I272" s="44"/>
      <c r="J272" s="44"/>
    </row>
    <row r="273" spans="1:10" ht="14.5" x14ac:dyDescent="0.25">
      <c r="A273" s="184"/>
      <c r="B273" s="44"/>
      <c r="C273" s="44"/>
      <c r="D273" s="44"/>
      <c r="E273" s="45" t="e">
        <f>VLOOKUP($D273,'Liste de produits types'!$A$2:$E$142,2,FALSE)</f>
        <v>#N/A</v>
      </c>
      <c r="F273" s="45" t="e">
        <f>VLOOKUP($D273,'Liste de produits types'!$A$2:$E$142,3,FALSE)</f>
        <v>#N/A</v>
      </c>
      <c r="G273" s="45" t="e">
        <f>VLOOKUP($D273,'Liste de produits types'!$A$2:$E$142,4,FALSE)</f>
        <v>#N/A</v>
      </c>
      <c r="H273" s="44"/>
      <c r="I273" s="44"/>
      <c r="J273" s="44"/>
    </row>
    <row r="274" spans="1:10" ht="14.5" x14ac:dyDescent="0.25">
      <c r="A274" s="184"/>
      <c r="B274" s="44"/>
      <c r="C274" s="44"/>
      <c r="D274" s="44"/>
      <c r="E274" s="45" t="e">
        <f>VLOOKUP($D274,'Liste de produits types'!$A$2:$E$142,2,FALSE)</f>
        <v>#N/A</v>
      </c>
      <c r="F274" s="45" t="e">
        <f>VLOOKUP($D274,'Liste de produits types'!$A$2:$E$142,3,FALSE)</f>
        <v>#N/A</v>
      </c>
      <c r="G274" s="45" t="e">
        <f>VLOOKUP($D274,'Liste de produits types'!$A$2:$E$142,4,FALSE)</f>
        <v>#N/A</v>
      </c>
      <c r="H274" s="44"/>
      <c r="I274" s="44"/>
      <c r="J274" s="44"/>
    </row>
    <row r="275" spans="1:10" ht="14.5" x14ac:dyDescent="0.25">
      <c r="A275" s="184"/>
      <c r="B275" s="44"/>
      <c r="C275" s="44"/>
      <c r="D275" s="44"/>
      <c r="E275" s="45" t="e">
        <f>VLOOKUP($D275,'Liste de produits types'!$A$2:$E$142,2,FALSE)</f>
        <v>#N/A</v>
      </c>
      <c r="F275" s="45" t="e">
        <f>VLOOKUP($D275,'Liste de produits types'!$A$2:$E$142,3,FALSE)</f>
        <v>#N/A</v>
      </c>
      <c r="G275" s="45" t="e">
        <f>VLOOKUP($D275,'Liste de produits types'!$A$2:$E$142,4,FALSE)</f>
        <v>#N/A</v>
      </c>
      <c r="H275" s="44"/>
      <c r="I275" s="44"/>
      <c r="J275" s="44"/>
    </row>
    <row r="276" spans="1:10" ht="14.5" x14ac:dyDescent="0.25">
      <c r="A276" s="184"/>
      <c r="B276" s="44"/>
      <c r="C276" s="44"/>
      <c r="D276" s="44"/>
      <c r="E276" s="45" t="e">
        <f>VLOOKUP($D276,'Liste de produits types'!$A$2:$E$142,2,FALSE)</f>
        <v>#N/A</v>
      </c>
      <c r="F276" s="45" t="e">
        <f>VLOOKUP($D276,'Liste de produits types'!$A$2:$E$142,3,FALSE)</f>
        <v>#N/A</v>
      </c>
      <c r="G276" s="45" t="e">
        <f>VLOOKUP($D276,'Liste de produits types'!$A$2:$E$142,4,FALSE)</f>
        <v>#N/A</v>
      </c>
      <c r="H276" s="44"/>
      <c r="I276" s="44"/>
      <c r="J276" s="44"/>
    </row>
    <row r="277" spans="1:10" ht="14.5" x14ac:dyDescent="0.25">
      <c r="A277" s="184"/>
      <c r="B277" s="44"/>
      <c r="C277" s="44"/>
      <c r="D277" s="44"/>
      <c r="E277" s="45" t="e">
        <f>VLOOKUP($D277,'Liste de produits types'!$A$2:$E$142,2,FALSE)</f>
        <v>#N/A</v>
      </c>
      <c r="F277" s="45" t="e">
        <f>VLOOKUP($D277,'Liste de produits types'!$A$2:$E$142,3,FALSE)</f>
        <v>#N/A</v>
      </c>
      <c r="G277" s="45" t="e">
        <f>VLOOKUP($D277,'Liste de produits types'!$A$2:$E$142,4,FALSE)</f>
        <v>#N/A</v>
      </c>
      <c r="H277" s="44"/>
      <c r="I277" s="44"/>
      <c r="J277" s="44"/>
    </row>
    <row r="278" spans="1:10" ht="14.5" x14ac:dyDescent="0.25">
      <c r="A278" s="184"/>
      <c r="B278" s="44"/>
      <c r="C278" s="44"/>
      <c r="D278" s="44"/>
      <c r="E278" s="45" t="e">
        <f>VLOOKUP($D278,'Liste de produits types'!$A$2:$E$142,2,FALSE)</f>
        <v>#N/A</v>
      </c>
      <c r="F278" s="45" t="e">
        <f>VLOOKUP($D278,'Liste de produits types'!$A$2:$E$142,3,FALSE)</f>
        <v>#N/A</v>
      </c>
      <c r="G278" s="45" t="e">
        <f>VLOOKUP($D278,'Liste de produits types'!$A$2:$E$142,4,FALSE)</f>
        <v>#N/A</v>
      </c>
      <c r="H278" s="44"/>
      <c r="I278" s="44"/>
      <c r="J278" s="44"/>
    </row>
    <row r="279" spans="1:10" ht="14.5" x14ac:dyDescent="0.25">
      <c r="A279" s="184"/>
      <c r="B279" s="44"/>
      <c r="C279" s="44"/>
      <c r="D279" s="44"/>
      <c r="E279" s="45" t="e">
        <f>VLOOKUP($D279,'Liste de produits types'!$A$2:$E$142,2,FALSE)</f>
        <v>#N/A</v>
      </c>
      <c r="F279" s="45" t="e">
        <f>VLOOKUP($D279,'Liste de produits types'!$A$2:$E$142,3,FALSE)</f>
        <v>#N/A</v>
      </c>
      <c r="G279" s="45" t="e">
        <f>VLOOKUP($D279,'Liste de produits types'!$A$2:$E$142,4,FALSE)</f>
        <v>#N/A</v>
      </c>
      <c r="H279" s="44"/>
      <c r="I279" s="44"/>
      <c r="J279" s="44"/>
    </row>
    <row r="280" spans="1:10" ht="14.5" x14ac:dyDescent="0.25">
      <c r="A280" s="184"/>
      <c r="B280" s="44"/>
      <c r="C280" s="44"/>
      <c r="D280" s="44"/>
      <c r="E280" s="45" t="e">
        <f>VLOOKUP($D280,'Liste de produits types'!$A$2:$E$142,2,FALSE)</f>
        <v>#N/A</v>
      </c>
      <c r="F280" s="45" t="e">
        <f>VLOOKUP($D280,'Liste de produits types'!$A$2:$E$142,3,FALSE)</f>
        <v>#N/A</v>
      </c>
      <c r="G280" s="45" t="e">
        <f>VLOOKUP($D280,'Liste de produits types'!$A$2:$E$142,4,FALSE)</f>
        <v>#N/A</v>
      </c>
      <c r="H280" s="44"/>
      <c r="I280" s="44"/>
      <c r="J280" s="44"/>
    </row>
    <row r="281" spans="1:10" ht="14.5" x14ac:dyDescent="0.25">
      <c r="A281" s="184"/>
      <c r="B281" s="44"/>
      <c r="C281" s="44"/>
      <c r="D281" s="44"/>
      <c r="E281" s="45" t="e">
        <f>VLOOKUP($D281,'Liste de produits types'!$A$2:$E$142,2,FALSE)</f>
        <v>#N/A</v>
      </c>
      <c r="F281" s="45" t="e">
        <f>VLOOKUP($D281,'Liste de produits types'!$A$2:$E$142,3,FALSE)</f>
        <v>#N/A</v>
      </c>
      <c r="G281" s="45" t="e">
        <f>VLOOKUP($D281,'Liste de produits types'!$A$2:$E$142,4,FALSE)</f>
        <v>#N/A</v>
      </c>
      <c r="H281" s="44"/>
      <c r="I281" s="44"/>
      <c r="J281" s="44"/>
    </row>
    <row r="282" spans="1:10" ht="14.5" x14ac:dyDescent="0.25">
      <c r="A282" s="184"/>
      <c r="B282" s="44"/>
      <c r="C282" s="44"/>
      <c r="D282" s="44"/>
      <c r="E282" s="45" t="e">
        <f>VLOOKUP($D282,'Liste de produits types'!$A$2:$E$142,2,FALSE)</f>
        <v>#N/A</v>
      </c>
      <c r="F282" s="45" t="e">
        <f>VLOOKUP($D282,'Liste de produits types'!$A$2:$E$142,3,FALSE)</f>
        <v>#N/A</v>
      </c>
      <c r="G282" s="45" t="e">
        <f>VLOOKUP($D282,'Liste de produits types'!$A$2:$E$142,4,FALSE)</f>
        <v>#N/A</v>
      </c>
      <c r="H282" s="44"/>
      <c r="I282" s="44"/>
      <c r="J282" s="44"/>
    </row>
    <row r="283" spans="1:10" ht="14.5" x14ac:dyDescent="0.25">
      <c r="A283" s="184"/>
      <c r="B283" s="44"/>
      <c r="C283" s="44"/>
      <c r="D283" s="44"/>
      <c r="E283" s="45" t="e">
        <f>VLOOKUP($D283,'Liste de produits types'!$A$2:$E$142,2,FALSE)</f>
        <v>#N/A</v>
      </c>
      <c r="F283" s="45" t="e">
        <f>VLOOKUP($D283,'Liste de produits types'!$A$2:$E$142,3,FALSE)</f>
        <v>#N/A</v>
      </c>
      <c r="G283" s="45" t="e">
        <f>VLOOKUP($D283,'Liste de produits types'!$A$2:$E$142,4,FALSE)</f>
        <v>#N/A</v>
      </c>
      <c r="H283" s="44"/>
      <c r="I283" s="44"/>
      <c r="J283" s="44"/>
    </row>
    <row r="284" spans="1:10" ht="14.5" x14ac:dyDescent="0.25">
      <c r="A284" s="184"/>
      <c r="B284" s="44"/>
      <c r="C284" s="44"/>
      <c r="D284" s="44"/>
      <c r="E284" s="45" t="e">
        <f>VLOOKUP($D284,'Liste de produits types'!$A$2:$E$142,2,FALSE)</f>
        <v>#N/A</v>
      </c>
      <c r="F284" s="45" t="e">
        <f>VLOOKUP($D284,'Liste de produits types'!$A$2:$E$142,3,FALSE)</f>
        <v>#N/A</v>
      </c>
      <c r="G284" s="45" t="e">
        <f>VLOOKUP($D284,'Liste de produits types'!$A$2:$E$142,4,FALSE)</f>
        <v>#N/A</v>
      </c>
      <c r="H284" s="44"/>
      <c r="I284" s="44"/>
      <c r="J284" s="44"/>
    </row>
    <row r="285" spans="1:10" ht="14.5" x14ac:dyDescent="0.25">
      <c r="A285" s="184"/>
      <c r="B285" s="44"/>
      <c r="C285" s="44"/>
      <c r="D285" s="44"/>
      <c r="E285" s="45" t="e">
        <f>VLOOKUP($D285,'Liste de produits types'!$A$2:$E$142,2,FALSE)</f>
        <v>#N/A</v>
      </c>
      <c r="F285" s="45" t="e">
        <f>VLOOKUP($D285,'Liste de produits types'!$A$2:$E$142,3,FALSE)</f>
        <v>#N/A</v>
      </c>
      <c r="G285" s="45" t="e">
        <f>VLOOKUP($D285,'Liste de produits types'!$A$2:$E$142,4,FALSE)</f>
        <v>#N/A</v>
      </c>
      <c r="H285" s="44"/>
      <c r="I285" s="44"/>
      <c r="J285" s="44"/>
    </row>
    <row r="286" spans="1:10" ht="14.5" x14ac:dyDescent="0.25">
      <c r="A286" s="184"/>
      <c r="B286" s="44"/>
      <c r="C286" s="44"/>
      <c r="D286" s="44"/>
      <c r="E286" s="45" t="e">
        <f>VLOOKUP($D286,'Liste de produits types'!$A$2:$E$142,2,FALSE)</f>
        <v>#N/A</v>
      </c>
      <c r="F286" s="45" t="e">
        <f>VLOOKUP($D286,'Liste de produits types'!$A$2:$E$142,3,FALSE)</f>
        <v>#N/A</v>
      </c>
      <c r="G286" s="45" t="e">
        <f>VLOOKUP($D286,'Liste de produits types'!$A$2:$E$142,4,FALSE)</f>
        <v>#N/A</v>
      </c>
      <c r="H286" s="44"/>
      <c r="I286" s="44"/>
      <c r="J286" s="44"/>
    </row>
    <row r="287" spans="1:10" ht="14.5" x14ac:dyDescent="0.25">
      <c r="A287" s="184"/>
      <c r="B287" s="44"/>
      <c r="C287" s="44"/>
      <c r="D287" s="44"/>
      <c r="E287" s="45" t="e">
        <f>VLOOKUP($D287,'Liste de produits types'!$A$2:$E$142,2,FALSE)</f>
        <v>#N/A</v>
      </c>
      <c r="F287" s="45" t="e">
        <f>VLOOKUP($D287,'Liste de produits types'!$A$2:$E$142,3,FALSE)</f>
        <v>#N/A</v>
      </c>
      <c r="G287" s="45" t="e">
        <f>VLOOKUP($D287,'Liste de produits types'!$A$2:$E$142,4,FALSE)</f>
        <v>#N/A</v>
      </c>
      <c r="H287" s="44"/>
      <c r="I287" s="44"/>
      <c r="J287" s="44"/>
    </row>
    <row r="288" spans="1:10" ht="14.5" x14ac:dyDescent="0.25">
      <c r="A288" s="184"/>
      <c r="B288" s="44"/>
      <c r="C288" s="44"/>
      <c r="D288" s="44"/>
      <c r="E288" s="45" t="e">
        <f>VLOOKUP($D288,'Liste de produits types'!$A$2:$E$142,2,FALSE)</f>
        <v>#N/A</v>
      </c>
      <c r="F288" s="45" t="e">
        <f>VLOOKUP($D288,'Liste de produits types'!$A$2:$E$142,3,FALSE)</f>
        <v>#N/A</v>
      </c>
      <c r="G288" s="45" t="e">
        <f>VLOOKUP($D288,'Liste de produits types'!$A$2:$E$142,4,FALSE)</f>
        <v>#N/A</v>
      </c>
      <c r="H288" s="44"/>
      <c r="I288" s="44"/>
      <c r="J288" s="44"/>
    </row>
    <row r="289" spans="1:10" ht="14.5" x14ac:dyDescent="0.25">
      <c r="A289" s="184"/>
      <c r="B289" s="44"/>
      <c r="C289" s="44"/>
      <c r="D289" s="44"/>
      <c r="E289" s="45" t="e">
        <f>VLOOKUP($D289,'Liste de produits types'!$A$2:$E$142,2,FALSE)</f>
        <v>#N/A</v>
      </c>
      <c r="F289" s="45" t="e">
        <f>VLOOKUP($D289,'Liste de produits types'!$A$2:$E$142,3,FALSE)</f>
        <v>#N/A</v>
      </c>
      <c r="G289" s="45" t="e">
        <f>VLOOKUP($D289,'Liste de produits types'!$A$2:$E$142,4,FALSE)</f>
        <v>#N/A</v>
      </c>
      <c r="H289" s="44"/>
      <c r="I289" s="44"/>
      <c r="J289" s="44"/>
    </row>
    <row r="290" spans="1:10" ht="14.5" x14ac:dyDescent="0.25">
      <c r="A290" s="184"/>
      <c r="B290" s="44"/>
      <c r="C290" s="44"/>
      <c r="D290" s="44"/>
      <c r="E290" s="45" t="e">
        <f>VLOOKUP($D290,'Liste de produits types'!$A$2:$E$142,2,FALSE)</f>
        <v>#N/A</v>
      </c>
      <c r="F290" s="45" t="e">
        <f>VLOOKUP($D290,'Liste de produits types'!$A$2:$E$142,3,FALSE)</f>
        <v>#N/A</v>
      </c>
      <c r="G290" s="45" t="e">
        <f>VLOOKUP($D290,'Liste de produits types'!$A$2:$E$142,4,FALSE)</f>
        <v>#N/A</v>
      </c>
      <c r="H290" s="44"/>
      <c r="I290" s="44"/>
      <c r="J290" s="44"/>
    </row>
    <row r="291" spans="1:10" ht="14.5" x14ac:dyDescent="0.25">
      <c r="A291" s="184"/>
      <c r="B291" s="44"/>
      <c r="C291" s="44"/>
      <c r="D291" s="44"/>
      <c r="E291" s="45" t="e">
        <f>VLOOKUP($D291,'Liste de produits types'!$A$2:$E$142,2,FALSE)</f>
        <v>#N/A</v>
      </c>
      <c r="F291" s="45" t="e">
        <f>VLOOKUP($D291,'Liste de produits types'!$A$2:$E$142,3,FALSE)</f>
        <v>#N/A</v>
      </c>
      <c r="G291" s="45" t="e">
        <f>VLOOKUP($D291,'Liste de produits types'!$A$2:$E$142,4,FALSE)</f>
        <v>#N/A</v>
      </c>
      <c r="H291" s="44"/>
      <c r="I291" s="44"/>
      <c r="J291" s="44"/>
    </row>
    <row r="292" spans="1:10" ht="14.5" x14ac:dyDescent="0.25">
      <c r="A292" s="184"/>
      <c r="B292" s="44"/>
      <c r="C292" s="44"/>
      <c r="D292" s="44"/>
      <c r="E292" s="45" t="e">
        <f>VLOOKUP($D292,'Liste de produits types'!$A$2:$E$142,2,FALSE)</f>
        <v>#N/A</v>
      </c>
      <c r="F292" s="45" t="e">
        <f>VLOOKUP($D292,'Liste de produits types'!$A$2:$E$142,3,FALSE)</f>
        <v>#N/A</v>
      </c>
      <c r="G292" s="45" t="e">
        <f>VLOOKUP($D292,'Liste de produits types'!$A$2:$E$142,4,FALSE)</f>
        <v>#N/A</v>
      </c>
      <c r="H292" s="44"/>
      <c r="I292" s="44"/>
      <c r="J292" s="44"/>
    </row>
    <row r="293" spans="1:10" ht="14.5" x14ac:dyDescent="0.25">
      <c r="A293" s="184"/>
      <c r="B293" s="44"/>
      <c r="C293" s="44"/>
      <c r="D293" s="44"/>
      <c r="E293" s="45" t="e">
        <f>VLOOKUP($D293,'Liste de produits types'!$A$2:$E$142,2,FALSE)</f>
        <v>#N/A</v>
      </c>
      <c r="F293" s="45" t="e">
        <f>VLOOKUP($D293,'Liste de produits types'!$A$2:$E$142,3,FALSE)</f>
        <v>#N/A</v>
      </c>
      <c r="G293" s="45" t="e">
        <f>VLOOKUP($D293,'Liste de produits types'!$A$2:$E$142,4,FALSE)</f>
        <v>#N/A</v>
      </c>
      <c r="H293" s="44"/>
      <c r="I293" s="44"/>
      <c r="J293" s="44"/>
    </row>
    <row r="294" spans="1:10" ht="14.5" x14ac:dyDescent="0.25">
      <c r="A294" s="184"/>
      <c r="B294" s="44"/>
      <c r="C294" s="44"/>
      <c r="D294" s="44"/>
      <c r="E294" s="45" t="e">
        <f>VLOOKUP($D294,'Liste de produits types'!$A$2:$E$142,2,FALSE)</f>
        <v>#N/A</v>
      </c>
      <c r="F294" s="45" t="e">
        <f>VLOOKUP($D294,'Liste de produits types'!$A$2:$E$142,3,FALSE)</f>
        <v>#N/A</v>
      </c>
      <c r="G294" s="45" t="e">
        <f>VLOOKUP($D294,'Liste de produits types'!$A$2:$E$142,4,FALSE)</f>
        <v>#N/A</v>
      </c>
      <c r="H294" s="44"/>
      <c r="I294" s="44"/>
      <c r="J294" s="44"/>
    </row>
    <row r="295" spans="1:10" ht="14.5" x14ac:dyDescent="0.25">
      <c r="A295" s="184"/>
      <c r="B295" s="44"/>
      <c r="C295" s="44"/>
      <c r="D295" s="44"/>
      <c r="E295" s="45" t="e">
        <f>VLOOKUP($D295,'Liste de produits types'!$A$2:$E$142,2,FALSE)</f>
        <v>#N/A</v>
      </c>
      <c r="F295" s="45" t="e">
        <f>VLOOKUP($D295,'Liste de produits types'!$A$2:$E$142,3,FALSE)</f>
        <v>#N/A</v>
      </c>
      <c r="G295" s="45" t="e">
        <f>VLOOKUP($D295,'Liste de produits types'!$A$2:$E$142,4,FALSE)</f>
        <v>#N/A</v>
      </c>
      <c r="H295" s="44"/>
      <c r="I295" s="44"/>
      <c r="J295" s="44"/>
    </row>
    <row r="296" spans="1:10" ht="14.5" x14ac:dyDescent="0.25">
      <c r="A296" s="184"/>
      <c r="B296" s="44"/>
      <c r="C296" s="44"/>
      <c r="D296" s="44"/>
      <c r="E296" s="45" t="e">
        <f>VLOOKUP($D296,'Liste de produits types'!$A$2:$E$142,2,FALSE)</f>
        <v>#N/A</v>
      </c>
      <c r="F296" s="45" t="e">
        <f>VLOOKUP($D296,'Liste de produits types'!$A$2:$E$142,3,FALSE)</f>
        <v>#N/A</v>
      </c>
      <c r="G296" s="45" t="e">
        <f>VLOOKUP($D296,'Liste de produits types'!$A$2:$E$142,4,FALSE)</f>
        <v>#N/A</v>
      </c>
      <c r="H296" s="44"/>
      <c r="I296" s="44"/>
      <c r="J296" s="44"/>
    </row>
    <row r="297" spans="1:10" ht="14.5" x14ac:dyDescent="0.25">
      <c r="A297" s="184"/>
      <c r="B297" s="44"/>
      <c r="C297" s="44"/>
      <c r="D297" s="44"/>
      <c r="E297" s="45" t="e">
        <f>VLOOKUP($D297,'Liste de produits types'!$A$2:$E$142,2,FALSE)</f>
        <v>#N/A</v>
      </c>
      <c r="F297" s="45" t="e">
        <f>VLOOKUP($D297,'Liste de produits types'!$A$2:$E$142,3,FALSE)</f>
        <v>#N/A</v>
      </c>
      <c r="G297" s="45" t="e">
        <f>VLOOKUP($D297,'Liste de produits types'!$A$2:$E$142,4,FALSE)</f>
        <v>#N/A</v>
      </c>
      <c r="H297" s="44"/>
      <c r="I297" s="44"/>
      <c r="J297" s="44"/>
    </row>
    <row r="298" spans="1:10" ht="14.5" x14ac:dyDescent="0.25">
      <c r="A298" s="184"/>
      <c r="B298" s="44"/>
      <c r="C298" s="44"/>
      <c r="D298" s="44"/>
      <c r="E298" s="45" t="e">
        <f>VLOOKUP($D298,'Liste de produits types'!$A$2:$E$142,2,FALSE)</f>
        <v>#N/A</v>
      </c>
      <c r="F298" s="45" t="e">
        <f>VLOOKUP($D298,'Liste de produits types'!$A$2:$E$142,3,FALSE)</f>
        <v>#N/A</v>
      </c>
      <c r="G298" s="45" t="e">
        <f>VLOOKUP($D298,'Liste de produits types'!$A$2:$E$142,4,FALSE)</f>
        <v>#N/A</v>
      </c>
      <c r="H298" s="44"/>
      <c r="I298" s="44"/>
      <c r="J298" s="44"/>
    </row>
    <row r="299" spans="1:10" ht="14.5" x14ac:dyDescent="0.25">
      <c r="A299" s="184"/>
      <c r="B299" s="44"/>
      <c r="C299" s="44"/>
      <c r="D299" s="44"/>
      <c r="E299" s="45" t="e">
        <f>VLOOKUP($D299,'Liste de produits types'!$A$2:$E$142,2,FALSE)</f>
        <v>#N/A</v>
      </c>
      <c r="F299" s="45" t="e">
        <f>VLOOKUP($D299,'Liste de produits types'!$A$2:$E$142,3,FALSE)</f>
        <v>#N/A</v>
      </c>
      <c r="G299" s="45" t="e">
        <f>VLOOKUP($D299,'Liste de produits types'!$A$2:$E$142,4,FALSE)</f>
        <v>#N/A</v>
      </c>
      <c r="H299" s="44"/>
      <c r="I299" s="44"/>
      <c r="J299" s="44"/>
    </row>
    <row r="300" spans="1:10" ht="14.5" x14ac:dyDescent="0.25">
      <c r="A300" s="184"/>
      <c r="B300" s="44"/>
      <c r="C300" s="44"/>
      <c r="D300" s="44"/>
      <c r="E300" s="45" t="e">
        <f>VLOOKUP($D300,'Liste de produits types'!$A$2:$E$142,2,FALSE)</f>
        <v>#N/A</v>
      </c>
      <c r="F300" s="45" t="e">
        <f>VLOOKUP($D300,'Liste de produits types'!$A$2:$E$142,3,FALSE)</f>
        <v>#N/A</v>
      </c>
      <c r="G300" s="45" t="e">
        <f>VLOOKUP($D300,'Liste de produits types'!$A$2:$E$142,4,FALSE)</f>
        <v>#N/A</v>
      </c>
      <c r="H300" s="44"/>
      <c r="I300" s="44"/>
      <c r="J300" s="44"/>
    </row>
  </sheetData>
  <sheetProtection sheet="1" objects="1" scenarios="1"/>
  <mergeCells count="5">
    <mergeCell ref="A13:J13"/>
    <mergeCell ref="A16:J16"/>
    <mergeCell ref="A18:B18"/>
    <mergeCell ref="A19:B19"/>
    <mergeCell ref="E19:I19"/>
  </mergeCells>
  <dataValidations count="1">
    <dataValidation type="list" allowBlank="1" showInputMessage="1" showErrorMessage="1" sqref="D23:D300" xr:uid="{5B4518BA-B2BD-427F-A216-CA2D2BA59303}">
      <formula1>Liste1</formula1>
    </dataValidation>
  </dataValidations>
  <printOptions horizontalCentered="1" verticalCentered="1"/>
  <pageMargins left="0.23622047244094491" right="0.23622047244094491" top="0.74803149606299213" bottom="0.74803149606299213" header="0.31496062992125984" footer="0.31496062992125984"/>
  <pageSetup paperSize="9" scale="7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5B9CFA7-A060-4478-AD49-D1CC0979A3DE}">
          <x14:formula1>
            <xm:f>'Liste de produits types'!$C$147:$C$148</xm:f>
          </x14:formula1>
          <xm:sqref>B23:B300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15984-1803-4036-8A0B-18A6DA920678}">
  <sheetPr>
    <tabColor rgb="FF807DFF"/>
    <pageSetUpPr fitToPage="1"/>
  </sheetPr>
  <dimension ref="A1:T194"/>
  <sheetViews>
    <sheetView showGridLines="0" zoomScale="85" zoomScaleNormal="85" workbookViewId="0">
      <selection activeCell="C4" sqref="C4"/>
    </sheetView>
  </sheetViews>
  <sheetFormatPr baseColWidth="10" defaultColWidth="11.453125" defaultRowHeight="14" x14ac:dyDescent="0.35"/>
  <cols>
    <col min="1" max="1" width="36" style="7" customWidth="1"/>
    <col min="2" max="2" width="18.54296875" style="7" customWidth="1"/>
    <col min="3" max="3" width="23.1796875" style="7" customWidth="1"/>
    <col min="4" max="4" width="25.453125" style="7" customWidth="1"/>
    <col min="5" max="5" width="15.7265625" style="7" customWidth="1"/>
    <col min="6" max="6" width="14.453125" style="7" customWidth="1"/>
    <col min="7" max="7" width="18.54296875" style="7" customWidth="1"/>
    <col min="8" max="8" width="13.54296875" style="7" customWidth="1"/>
    <col min="9" max="9" width="9.7265625" style="7" customWidth="1"/>
    <col min="10" max="10" width="13.453125" style="9" customWidth="1"/>
    <col min="11" max="11" width="16.81640625" style="7" customWidth="1"/>
    <col min="12" max="12" width="10.26953125" style="7" customWidth="1"/>
    <col min="13" max="14" width="12.26953125" style="7" customWidth="1"/>
    <col min="15" max="15" width="11.54296875" style="7" customWidth="1"/>
    <col min="16" max="16" width="8.81640625" style="7" customWidth="1"/>
    <col min="17" max="19" width="11.453125" style="7" customWidth="1"/>
    <col min="20" max="16384" width="11.453125" style="7"/>
  </cols>
  <sheetData>
    <row r="1" spans="1:20" s="6" customFormat="1" ht="14.5" x14ac:dyDescent="0.35">
      <c r="A1" s="59"/>
      <c r="B1" s="60"/>
      <c r="C1" s="59"/>
      <c r="D1" s="61"/>
      <c r="E1" s="61"/>
      <c r="F1" s="204" t="s">
        <v>20</v>
      </c>
      <c r="G1" s="204"/>
      <c r="H1" s="204"/>
      <c r="J1" s="9"/>
      <c r="K1" s="7"/>
      <c r="L1" s="7"/>
      <c r="M1" s="7"/>
      <c r="N1" s="7"/>
      <c r="O1" s="7"/>
      <c r="P1" s="7"/>
      <c r="Q1" s="7"/>
      <c r="R1" s="7"/>
      <c r="S1" s="7"/>
    </row>
    <row r="2" spans="1:20" s="6" customFormat="1" ht="14.5" x14ac:dyDescent="0.4">
      <c r="A2" s="59"/>
      <c r="B2" s="60"/>
      <c r="C2" s="62"/>
      <c r="D2" s="63"/>
      <c r="F2" s="71" t="s">
        <v>2</v>
      </c>
      <c r="G2" s="209" t="s">
        <v>3</v>
      </c>
      <c r="H2" s="209"/>
      <c r="J2" s="9"/>
      <c r="K2" s="7"/>
      <c r="L2" s="7"/>
      <c r="M2" s="7"/>
      <c r="N2" s="7"/>
      <c r="O2" s="7"/>
      <c r="P2" s="7"/>
      <c r="Q2" s="7"/>
      <c r="R2" s="7"/>
      <c r="S2" s="7"/>
    </row>
    <row r="3" spans="1:20" s="6" customFormat="1" ht="14.5" x14ac:dyDescent="0.35">
      <c r="A3" s="59"/>
      <c r="B3" s="60"/>
      <c r="C3" s="60"/>
      <c r="D3" s="60"/>
      <c r="E3" s="60"/>
      <c r="F3" s="50"/>
      <c r="G3" s="50"/>
      <c r="H3" s="50"/>
      <c r="I3" s="8"/>
      <c r="J3" s="9"/>
      <c r="K3" s="9"/>
      <c r="L3" s="8"/>
      <c r="M3" s="8"/>
      <c r="N3" s="8"/>
      <c r="O3" s="10"/>
      <c r="P3" s="8"/>
      <c r="Q3" s="7"/>
      <c r="R3" s="7"/>
      <c r="S3" s="7"/>
    </row>
    <row r="4" spans="1:20" s="6" customFormat="1" ht="15" customHeight="1" x14ac:dyDescent="0.35">
      <c r="A4" s="59"/>
      <c r="B4" s="60"/>
      <c r="C4" s="60"/>
      <c r="D4" s="50"/>
      <c r="E4" s="50"/>
      <c r="F4" s="64"/>
      <c r="G4" s="64"/>
      <c r="H4" s="64"/>
      <c r="I4" s="11"/>
      <c r="J4" s="9"/>
      <c r="P4" s="8"/>
      <c r="Q4" s="7"/>
      <c r="R4" s="7"/>
      <c r="S4" s="7"/>
    </row>
    <row r="5" spans="1:20" s="6" customFormat="1" ht="14.5" x14ac:dyDescent="0.35">
      <c r="A5" s="59"/>
      <c r="B5" s="65"/>
      <c r="C5" s="65"/>
      <c r="D5" s="60"/>
      <c r="E5" s="60"/>
      <c r="F5" s="64"/>
      <c r="G5" s="64"/>
      <c r="H5" s="64"/>
      <c r="I5" s="11"/>
      <c r="J5" s="9"/>
      <c r="K5" s="12"/>
      <c r="L5" s="13"/>
      <c r="M5" s="8"/>
      <c r="N5" s="8"/>
      <c r="P5" s="8"/>
      <c r="Q5" s="7"/>
      <c r="R5" s="7"/>
      <c r="S5" s="7"/>
    </row>
    <row r="6" spans="1:20" s="6" customFormat="1" ht="14.5" x14ac:dyDescent="0.35">
      <c r="A6" s="59"/>
      <c r="B6" s="65"/>
      <c r="C6" s="65"/>
      <c r="D6" s="60"/>
      <c r="E6" s="60"/>
      <c r="F6" s="64"/>
      <c r="G6" s="64"/>
      <c r="H6" s="64"/>
      <c r="I6" s="11"/>
      <c r="J6" s="9"/>
      <c r="O6" s="8"/>
      <c r="P6" s="8"/>
      <c r="Q6" s="7"/>
      <c r="R6" s="7"/>
      <c r="S6" s="7"/>
    </row>
    <row r="7" spans="1:20" s="6" customFormat="1" ht="14.5" x14ac:dyDescent="0.35">
      <c r="A7" s="59"/>
      <c r="B7" s="65"/>
      <c r="C7" s="65"/>
      <c r="D7" s="60"/>
      <c r="E7" s="60"/>
      <c r="F7" s="64"/>
      <c r="G7" s="64"/>
      <c r="H7" s="64"/>
      <c r="I7" s="11"/>
      <c r="J7" s="9"/>
      <c r="P7" s="8"/>
      <c r="Q7" s="7"/>
      <c r="R7" s="7"/>
      <c r="S7" s="7"/>
    </row>
    <row r="8" spans="1:20" s="6" customFormat="1" ht="14.5" x14ac:dyDescent="0.35">
      <c r="A8" s="59"/>
      <c r="B8" s="60"/>
      <c r="C8" s="60"/>
      <c r="D8" s="60"/>
      <c r="E8" s="60"/>
      <c r="F8" s="64"/>
      <c r="G8" s="64"/>
      <c r="H8" s="64"/>
      <c r="I8" s="11"/>
      <c r="J8" s="9"/>
      <c r="K8" s="7"/>
      <c r="L8" s="7"/>
      <c r="M8" s="7"/>
      <c r="N8" s="7"/>
      <c r="O8" s="7"/>
      <c r="P8" s="7"/>
      <c r="Q8" s="7"/>
      <c r="R8" s="7"/>
      <c r="S8" s="7"/>
    </row>
    <row r="9" spans="1:20" s="6" customFormat="1" ht="14.5" x14ac:dyDescent="0.35">
      <c r="A9" s="59"/>
      <c r="B9" s="60"/>
      <c r="C9" s="60"/>
      <c r="D9" s="60"/>
      <c r="E9" s="60"/>
      <c r="F9" s="47"/>
      <c r="G9" s="47"/>
      <c r="H9" s="47"/>
      <c r="I9" s="31"/>
      <c r="J9" s="9"/>
      <c r="K9" s="7"/>
      <c r="L9" s="7"/>
      <c r="M9" s="7"/>
      <c r="N9" s="7"/>
      <c r="O9" s="7"/>
      <c r="P9" s="7"/>
      <c r="Q9" s="7"/>
      <c r="R9" s="7"/>
      <c r="S9" s="7"/>
    </row>
    <row r="10" spans="1:20" s="6" customFormat="1" ht="14.5" x14ac:dyDescent="0.35">
      <c r="A10" s="59"/>
      <c r="B10" s="60"/>
      <c r="C10" s="60"/>
      <c r="D10" s="60"/>
      <c r="E10" s="60"/>
      <c r="F10" s="47"/>
      <c r="G10" s="47"/>
      <c r="H10" s="47"/>
      <c r="I10" s="31"/>
      <c r="J10" s="9"/>
      <c r="K10" s="7"/>
      <c r="L10" s="7"/>
      <c r="M10" s="7"/>
      <c r="N10" s="7"/>
      <c r="O10" s="7"/>
      <c r="P10" s="7"/>
      <c r="Q10" s="7"/>
      <c r="R10" s="7"/>
      <c r="S10" s="7"/>
    </row>
    <row r="11" spans="1:20" s="6" customFormat="1" ht="14.5" x14ac:dyDescent="0.35">
      <c r="A11" s="59"/>
      <c r="B11" s="60"/>
      <c r="C11" s="60"/>
      <c r="D11" s="60"/>
      <c r="E11" s="60"/>
      <c r="F11" s="47"/>
      <c r="G11" s="47"/>
      <c r="H11" s="47"/>
      <c r="I11" s="31"/>
      <c r="J11" s="9"/>
      <c r="K11" s="7"/>
      <c r="L11" s="7"/>
      <c r="M11" s="7"/>
      <c r="N11" s="7"/>
      <c r="O11" s="7"/>
      <c r="P11" s="7"/>
      <c r="Q11" s="7"/>
      <c r="R11" s="7"/>
      <c r="S11" s="7"/>
    </row>
    <row r="12" spans="1:20" s="6" customFormat="1" ht="20" x14ac:dyDescent="0.35">
      <c r="A12" s="196" t="s">
        <v>21</v>
      </c>
      <c r="B12" s="197"/>
      <c r="C12" s="197"/>
      <c r="D12" s="197"/>
      <c r="E12" s="197"/>
      <c r="F12" s="197"/>
      <c r="G12" s="197"/>
      <c r="H12" s="197"/>
      <c r="I12" s="7"/>
      <c r="J12" s="9"/>
      <c r="T12" s="14"/>
    </row>
    <row r="13" spans="1:20" s="6" customFormat="1" ht="17.5" x14ac:dyDescent="0.35">
      <c r="A13" s="15"/>
      <c r="B13" s="15"/>
      <c r="C13" s="15"/>
      <c r="D13" s="15"/>
      <c r="E13" s="15"/>
      <c r="F13" s="15"/>
      <c r="G13" s="15"/>
      <c r="H13" s="15"/>
      <c r="I13" s="7"/>
      <c r="J13" s="9"/>
      <c r="T13" s="14"/>
    </row>
    <row r="14" spans="1:20" s="6" customFormat="1" ht="51.65" customHeight="1" x14ac:dyDescent="0.3">
      <c r="A14" s="173" t="s">
        <v>22</v>
      </c>
      <c r="B14" s="149">
        <f>B17*170</f>
        <v>0</v>
      </c>
      <c r="C14" s="78"/>
      <c r="D14" s="170" t="s">
        <v>23</v>
      </c>
      <c r="E14" s="171">
        <v>250</v>
      </c>
      <c r="F14" s="169"/>
      <c r="G14" s="170" t="s">
        <v>24</v>
      </c>
      <c r="H14" s="172">
        <f>B14+E14</f>
        <v>250</v>
      </c>
      <c r="I14" s="7"/>
      <c r="J14" s="9"/>
    </row>
    <row r="15" spans="1:20" s="6" customFormat="1" x14ac:dyDescent="0.35">
      <c r="A15" s="12"/>
      <c r="B15" s="77"/>
      <c r="C15" s="8"/>
      <c r="F15" s="7"/>
      <c r="G15" s="7"/>
      <c r="H15" s="7"/>
      <c r="I15" s="7"/>
      <c r="J15" s="9"/>
    </row>
    <row r="16" spans="1:20" s="6" customFormat="1" ht="37.5" customHeight="1" x14ac:dyDescent="0.35">
      <c r="A16" s="205" t="s">
        <v>25</v>
      </c>
      <c r="B16" s="206"/>
      <c r="C16" s="206"/>
      <c r="F16" s="7"/>
      <c r="G16" s="7"/>
      <c r="H16" s="7"/>
      <c r="I16" s="7"/>
      <c r="J16" s="9"/>
    </row>
    <row r="17" spans="1:10" s="6" customFormat="1" ht="54.65" customHeight="1" x14ac:dyDescent="0.35">
      <c r="A17" s="75" t="s">
        <v>26</v>
      </c>
      <c r="B17" s="148">
        <f>SUM(E23:E192)/1000</f>
        <v>0</v>
      </c>
      <c r="C17" s="76" t="s">
        <v>27</v>
      </c>
      <c r="D17" s="55" t="s">
        <v>28</v>
      </c>
      <c r="E17" s="201" t="s">
        <v>29</v>
      </c>
      <c r="F17" s="201"/>
      <c r="G17" s="201"/>
      <c r="H17" s="201"/>
      <c r="I17" s="11"/>
      <c r="J17" s="9"/>
    </row>
    <row r="18" spans="1:10" s="6" customFormat="1" ht="19.5" x14ac:dyDescent="0.35">
      <c r="B18" s="16"/>
      <c r="D18" s="8"/>
      <c r="J18" s="9"/>
    </row>
    <row r="19" spans="1:10" s="6" customFormat="1" ht="46.5" customHeight="1" x14ac:dyDescent="0.35">
      <c r="A19" s="207" t="s">
        <v>30</v>
      </c>
      <c r="B19" s="208"/>
      <c r="C19" s="208"/>
      <c r="D19" s="208"/>
      <c r="E19" s="208"/>
      <c r="F19" s="208"/>
      <c r="G19" s="208"/>
      <c r="H19" s="208"/>
      <c r="I19" s="208"/>
      <c r="J19" s="208"/>
    </row>
    <row r="20" spans="1:10" s="6" customFormat="1" ht="14.15" customHeight="1" x14ac:dyDescent="0.35">
      <c r="A20" s="74"/>
      <c r="B20" s="47"/>
      <c r="C20" s="47"/>
      <c r="D20" s="47"/>
      <c r="E20" s="47"/>
      <c r="F20" s="47"/>
      <c r="G20" s="47"/>
      <c r="H20" s="47"/>
      <c r="I20" s="32"/>
      <c r="J20" s="32"/>
    </row>
    <row r="21" spans="1:10" s="6" customFormat="1" ht="52.5" customHeight="1" thickBot="1" x14ac:dyDescent="0.4">
      <c r="A21" s="202"/>
      <c r="B21" s="203"/>
      <c r="C21" s="210" t="s">
        <v>31</v>
      </c>
      <c r="D21" s="211"/>
      <c r="E21" s="211"/>
      <c r="F21" s="60"/>
      <c r="G21" s="60"/>
      <c r="H21" s="60"/>
      <c r="I21" s="7"/>
      <c r="J21" s="9"/>
    </row>
    <row r="22" spans="1:10" s="6" customFormat="1" ht="83.5" customHeight="1" x14ac:dyDescent="0.35">
      <c r="A22" s="43" t="s">
        <v>13</v>
      </c>
      <c r="B22" s="43" t="s">
        <v>17</v>
      </c>
      <c r="C22" s="43" t="s">
        <v>32</v>
      </c>
      <c r="D22" s="43" t="s">
        <v>33</v>
      </c>
      <c r="E22" s="43" t="s">
        <v>34</v>
      </c>
      <c r="F22" s="43" t="s">
        <v>35</v>
      </c>
      <c r="G22" s="43" t="s">
        <v>36</v>
      </c>
      <c r="H22" s="43" t="s">
        <v>37</v>
      </c>
      <c r="I22" s="7"/>
      <c r="J22" s="9"/>
    </row>
    <row r="23" spans="1:10" s="6" customFormat="1" ht="27" customHeight="1" x14ac:dyDescent="0.35">
      <c r="A23" s="44"/>
      <c r="B23" s="44"/>
      <c r="C23" s="44"/>
      <c r="D23" s="44"/>
      <c r="E23" s="44"/>
      <c r="F23" s="45" t="e">
        <f>VLOOKUP($A23,'Liste de produits types'!$A$2:$E$142,2,FALSE)</f>
        <v>#N/A</v>
      </c>
      <c r="G23" s="45" t="e">
        <f>VLOOKUP($A23,'Liste de produits types'!$A$2:$E$142,4,FALSE)</f>
        <v>#N/A</v>
      </c>
      <c r="H23" s="45" t="e">
        <f>VLOOKUP($A23,'Liste de produits types'!$A$2:$E$142,5,FALSE)</f>
        <v>#N/A</v>
      </c>
      <c r="I23" s="7"/>
      <c r="J23" s="9"/>
    </row>
    <row r="24" spans="1:10" s="6" customFormat="1" ht="27" customHeight="1" x14ac:dyDescent="0.35">
      <c r="A24" s="44"/>
      <c r="B24" s="44"/>
      <c r="C24" s="44"/>
      <c r="D24" s="44"/>
      <c r="E24" s="44"/>
      <c r="F24" s="45" t="e">
        <f>VLOOKUP($A24,'Liste de produits types'!$A$2:$E$142,2,FALSE)</f>
        <v>#N/A</v>
      </c>
      <c r="G24" s="45" t="e">
        <f>VLOOKUP($A24,'Liste de produits types'!$A$2:$E$142,4,FALSE)</f>
        <v>#N/A</v>
      </c>
      <c r="H24" s="45" t="e">
        <f>VLOOKUP($A24,'Liste de produits types'!$A$2:$E$142,5,FALSE)</f>
        <v>#N/A</v>
      </c>
      <c r="I24" s="7"/>
      <c r="J24" s="9"/>
    </row>
    <row r="25" spans="1:10" s="6" customFormat="1" ht="27" customHeight="1" x14ac:dyDescent="0.35">
      <c r="A25" s="44"/>
      <c r="B25" s="44"/>
      <c r="C25" s="44"/>
      <c r="D25" s="44"/>
      <c r="E25" s="44"/>
      <c r="F25" s="45" t="e">
        <f>VLOOKUP($A25,'Liste de produits types'!$A$2:$E$142,2,FALSE)</f>
        <v>#N/A</v>
      </c>
      <c r="G25" s="45" t="e">
        <f>VLOOKUP($A25,'Liste de produits types'!$A$2:$E$142,4,FALSE)</f>
        <v>#N/A</v>
      </c>
      <c r="H25" s="45" t="e">
        <f>VLOOKUP($A25,'Liste de produits types'!$A$2:$E$142,5,FALSE)</f>
        <v>#N/A</v>
      </c>
      <c r="I25" s="7"/>
      <c r="J25" s="9"/>
    </row>
    <row r="26" spans="1:10" s="6" customFormat="1" ht="27" customHeight="1" x14ac:dyDescent="0.35">
      <c r="A26" s="44"/>
      <c r="B26" s="44"/>
      <c r="C26" s="44"/>
      <c r="D26" s="44"/>
      <c r="E26" s="44"/>
      <c r="F26" s="45" t="e">
        <f>VLOOKUP($A26,'Liste de produits types'!$A$2:$E$142,2,FALSE)</f>
        <v>#N/A</v>
      </c>
      <c r="G26" s="45" t="e">
        <f>VLOOKUP($A26,'Liste de produits types'!$A$2:$E$142,4,FALSE)</f>
        <v>#N/A</v>
      </c>
      <c r="H26" s="45" t="e">
        <f>VLOOKUP($A26,'Liste de produits types'!$A$2:$E$142,5,FALSE)</f>
        <v>#N/A</v>
      </c>
      <c r="I26" s="7"/>
      <c r="J26" s="9"/>
    </row>
    <row r="27" spans="1:10" s="6" customFormat="1" ht="27" customHeight="1" x14ac:dyDescent="0.35">
      <c r="A27" s="44"/>
      <c r="B27" s="44"/>
      <c r="C27" s="44"/>
      <c r="D27" s="44"/>
      <c r="E27" s="44"/>
      <c r="F27" s="45" t="e">
        <f>VLOOKUP($A27,'Liste de produits types'!$A$2:$E$142,2,FALSE)</f>
        <v>#N/A</v>
      </c>
      <c r="G27" s="45" t="e">
        <f>VLOOKUP($A27,'Liste de produits types'!$A$2:$E$142,4,FALSE)</f>
        <v>#N/A</v>
      </c>
      <c r="H27" s="45" t="e">
        <f>VLOOKUP($A27,'Liste de produits types'!$A$2:$E$142,5,FALSE)</f>
        <v>#N/A</v>
      </c>
      <c r="I27" s="7"/>
      <c r="J27" s="9"/>
    </row>
    <row r="28" spans="1:10" s="6" customFormat="1" ht="27" customHeight="1" x14ac:dyDescent="0.35">
      <c r="A28" s="44"/>
      <c r="B28" s="44"/>
      <c r="C28" s="44"/>
      <c r="D28" s="44"/>
      <c r="E28" s="44"/>
      <c r="F28" s="45" t="e">
        <f>VLOOKUP($A28,'Liste de produits types'!$A$2:$E$142,2,FALSE)</f>
        <v>#N/A</v>
      </c>
      <c r="G28" s="45" t="e">
        <f>VLOOKUP($A28,'Liste de produits types'!$A$2:$E$142,4,FALSE)</f>
        <v>#N/A</v>
      </c>
      <c r="H28" s="45" t="e">
        <f>VLOOKUP($A28,'Liste de produits types'!$A$2:$E$142,5,FALSE)</f>
        <v>#N/A</v>
      </c>
      <c r="I28" s="7"/>
      <c r="J28" s="9"/>
    </row>
    <row r="29" spans="1:10" s="6" customFormat="1" ht="27" customHeight="1" x14ac:dyDescent="0.35">
      <c r="A29" s="44"/>
      <c r="B29" s="44"/>
      <c r="C29" s="44"/>
      <c r="D29" s="44"/>
      <c r="E29" s="44"/>
      <c r="F29" s="45" t="e">
        <f>VLOOKUP($A29,'Liste de produits types'!$A$2:$E$142,2,FALSE)</f>
        <v>#N/A</v>
      </c>
      <c r="G29" s="45" t="e">
        <f>VLOOKUP($A29,'Liste de produits types'!$A$2:$E$142,4,FALSE)</f>
        <v>#N/A</v>
      </c>
      <c r="H29" s="45" t="e">
        <f>VLOOKUP($A29,'Liste de produits types'!$A$2:$E$142,5,FALSE)</f>
        <v>#N/A</v>
      </c>
      <c r="I29" s="7"/>
      <c r="J29" s="9"/>
    </row>
    <row r="30" spans="1:10" s="6" customFormat="1" ht="26.25" customHeight="1" x14ac:dyDescent="0.35">
      <c r="A30" s="44"/>
      <c r="B30" s="44"/>
      <c r="C30" s="44"/>
      <c r="D30" s="44"/>
      <c r="E30" s="44"/>
      <c r="F30" s="45" t="e">
        <f>VLOOKUP($A30,'Liste de produits types'!$A$2:$E$142,2,FALSE)</f>
        <v>#N/A</v>
      </c>
      <c r="G30" s="45" t="e">
        <f>VLOOKUP($A30,'Liste de produits types'!$A$2:$E$142,4,FALSE)</f>
        <v>#N/A</v>
      </c>
      <c r="H30" s="45" t="e">
        <f>VLOOKUP($A30,'Liste de produits types'!$A$2:$E$142,5,FALSE)</f>
        <v>#N/A</v>
      </c>
      <c r="I30" s="7"/>
      <c r="J30" s="9"/>
    </row>
    <row r="31" spans="1:10" s="6" customFormat="1" ht="25.5" customHeight="1" x14ac:dyDescent="0.35">
      <c r="A31" s="44"/>
      <c r="B31" s="44"/>
      <c r="C31" s="44"/>
      <c r="D31" s="44"/>
      <c r="E31" s="44"/>
      <c r="F31" s="45" t="e">
        <f>VLOOKUP($A31,'Liste de produits types'!$A$2:$E$142,2,FALSE)</f>
        <v>#N/A</v>
      </c>
      <c r="G31" s="45" t="e">
        <f>VLOOKUP($A31,'Liste de produits types'!$A$2:$E$142,4,FALSE)</f>
        <v>#N/A</v>
      </c>
      <c r="H31" s="45" t="e">
        <f>VLOOKUP($A31,'Liste de produits types'!$A$2:$E$142,5,FALSE)</f>
        <v>#N/A</v>
      </c>
      <c r="I31" s="7"/>
      <c r="J31" s="9"/>
    </row>
    <row r="32" spans="1:10" s="6" customFormat="1" ht="25.5" customHeight="1" x14ac:dyDescent="0.35">
      <c r="A32" s="44"/>
      <c r="B32" s="44"/>
      <c r="C32" s="44"/>
      <c r="D32" s="44"/>
      <c r="E32" s="44"/>
      <c r="F32" s="45" t="e">
        <f>VLOOKUP($A32,'Liste de produits types'!$A$2:$E$142,2,FALSE)</f>
        <v>#N/A</v>
      </c>
      <c r="G32" s="45" t="e">
        <f>VLOOKUP($A32,'Liste de produits types'!$A$2:$E$142,4,FALSE)</f>
        <v>#N/A</v>
      </c>
      <c r="H32" s="45" t="e">
        <f>VLOOKUP($A32,'Liste de produits types'!$A$2:$E$142,5,FALSE)</f>
        <v>#N/A</v>
      </c>
      <c r="I32" s="7"/>
      <c r="J32" s="9"/>
    </row>
    <row r="33" spans="1:10" s="6" customFormat="1" ht="25.5" customHeight="1" x14ac:dyDescent="0.35">
      <c r="A33" s="44"/>
      <c r="B33" s="44"/>
      <c r="C33" s="44"/>
      <c r="D33" s="44"/>
      <c r="E33" s="44"/>
      <c r="F33" s="45" t="e">
        <f>VLOOKUP($A33,'Liste de produits types'!$A$2:$E$142,2,FALSE)</f>
        <v>#N/A</v>
      </c>
      <c r="G33" s="45" t="e">
        <f>VLOOKUP($A33,'Liste de produits types'!$A$2:$E$142,4,FALSE)</f>
        <v>#N/A</v>
      </c>
      <c r="H33" s="45" t="e">
        <f>VLOOKUP($A33,'Liste de produits types'!$A$2:$E$142,5,FALSE)</f>
        <v>#N/A</v>
      </c>
      <c r="I33" s="7"/>
      <c r="J33" s="9"/>
    </row>
    <row r="34" spans="1:10" s="6" customFormat="1" ht="25.5" customHeight="1" x14ac:dyDescent="0.35">
      <c r="A34" s="44"/>
      <c r="B34" s="44"/>
      <c r="C34" s="44"/>
      <c r="D34" s="44"/>
      <c r="E34" s="44"/>
      <c r="F34" s="45" t="e">
        <f>VLOOKUP($A34,'Liste de produits types'!$A$2:$E$142,2,FALSE)</f>
        <v>#N/A</v>
      </c>
      <c r="G34" s="45" t="e">
        <f>VLOOKUP($A34,'Liste de produits types'!$A$2:$E$142,4,FALSE)</f>
        <v>#N/A</v>
      </c>
      <c r="H34" s="45" t="e">
        <f>VLOOKUP($A34,'Liste de produits types'!$A$2:$E$142,5,FALSE)</f>
        <v>#N/A</v>
      </c>
      <c r="I34" s="7"/>
      <c r="J34" s="9"/>
    </row>
    <row r="35" spans="1:10" s="6" customFormat="1" ht="25.5" customHeight="1" x14ac:dyDescent="0.35">
      <c r="A35" s="44"/>
      <c r="B35" s="44"/>
      <c r="C35" s="44"/>
      <c r="D35" s="44"/>
      <c r="E35" s="44"/>
      <c r="F35" s="45" t="e">
        <f>VLOOKUP($A35,'Liste de produits types'!$A$2:$E$142,2,FALSE)</f>
        <v>#N/A</v>
      </c>
      <c r="G35" s="45" t="e">
        <f>VLOOKUP($A35,'Liste de produits types'!$A$2:$E$142,4,FALSE)</f>
        <v>#N/A</v>
      </c>
      <c r="H35" s="45" t="e">
        <f>VLOOKUP($A35,'Liste de produits types'!$A$2:$E$142,5,FALSE)</f>
        <v>#N/A</v>
      </c>
      <c r="I35" s="7"/>
      <c r="J35" s="9"/>
    </row>
    <row r="36" spans="1:10" s="6" customFormat="1" ht="25.5" customHeight="1" x14ac:dyDescent="0.35">
      <c r="A36" s="44"/>
      <c r="B36" s="44"/>
      <c r="C36" s="44"/>
      <c r="D36" s="44"/>
      <c r="E36" s="44"/>
      <c r="F36" s="45" t="e">
        <f>VLOOKUP($A36,'Liste de produits types'!$A$2:$E$142,2,FALSE)</f>
        <v>#N/A</v>
      </c>
      <c r="G36" s="45" t="e">
        <f>VLOOKUP($A36,'Liste de produits types'!$A$2:$E$142,4,FALSE)</f>
        <v>#N/A</v>
      </c>
      <c r="H36" s="45" t="e">
        <f>VLOOKUP($A36,'Liste de produits types'!$A$2:$E$142,5,FALSE)</f>
        <v>#N/A</v>
      </c>
      <c r="I36" s="7"/>
      <c r="J36" s="9"/>
    </row>
    <row r="37" spans="1:10" s="6" customFormat="1" ht="25.5" customHeight="1" x14ac:dyDescent="0.35">
      <c r="A37" s="44"/>
      <c r="B37" s="44"/>
      <c r="C37" s="44"/>
      <c r="D37" s="44"/>
      <c r="E37" s="44"/>
      <c r="F37" s="45" t="e">
        <f>VLOOKUP($A37,'Liste de produits types'!$A$2:$E$142,2,FALSE)</f>
        <v>#N/A</v>
      </c>
      <c r="G37" s="45" t="e">
        <f>VLOOKUP($A37,'Liste de produits types'!$A$2:$E$142,4,FALSE)</f>
        <v>#N/A</v>
      </c>
      <c r="H37" s="45" t="e">
        <f>VLOOKUP($A37,'Liste de produits types'!$A$2:$E$142,5,FALSE)</f>
        <v>#N/A</v>
      </c>
      <c r="I37" s="7"/>
      <c r="J37" s="9"/>
    </row>
    <row r="38" spans="1:10" s="6" customFormat="1" ht="25.5" customHeight="1" x14ac:dyDescent="0.35">
      <c r="A38" s="44"/>
      <c r="B38" s="44"/>
      <c r="C38" s="44"/>
      <c r="D38" s="44"/>
      <c r="E38" s="44"/>
      <c r="F38" s="45" t="e">
        <f>VLOOKUP($A38,'Liste de produits types'!$A$2:$E$142,2,FALSE)</f>
        <v>#N/A</v>
      </c>
      <c r="G38" s="45" t="e">
        <f>VLOOKUP($A38,'Liste de produits types'!$A$2:$E$142,4,FALSE)</f>
        <v>#N/A</v>
      </c>
      <c r="H38" s="45" t="e">
        <f>VLOOKUP($A38,'Liste de produits types'!$A$2:$E$142,5,FALSE)</f>
        <v>#N/A</v>
      </c>
      <c r="I38" s="7"/>
      <c r="J38" s="9"/>
    </row>
    <row r="39" spans="1:10" s="6" customFormat="1" ht="25.5" customHeight="1" x14ac:dyDescent="0.35">
      <c r="A39" s="44"/>
      <c r="B39" s="44"/>
      <c r="C39" s="44"/>
      <c r="D39" s="44"/>
      <c r="E39" s="44"/>
      <c r="F39" s="45" t="e">
        <f>VLOOKUP($A39,'Liste de produits types'!$A$2:$E$142,2,FALSE)</f>
        <v>#N/A</v>
      </c>
      <c r="G39" s="45" t="e">
        <f>VLOOKUP($A39,'Liste de produits types'!$A$2:$E$142,4,FALSE)</f>
        <v>#N/A</v>
      </c>
      <c r="H39" s="45" t="e">
        <f>VLOOKUP($A39,'Liste de produits types'!$A$2:$E$142,5,FALSE)</f>
        <v>#N/A</v>
      </c>
      <c r="I39" s="7"/>
      <c r="J39" s="9"/>
    </row>
    <row r="40" spans="1:10" s="6" customFormat="1" ht="25.5" customHeight="1" x14ac:dyDescent="0.35">
      <c r="A40" s="44"/>
      <c r="B40" s="44"/>
      <c r="C40" s="44"/>
      <c r="D40" s="44"/>
      <c r="E40" s="44"/>
      <c r="F40" s="45" t="e">
        <f>VLOOKUP($A40,'Liste de produits types'!$A$2:$E$142,2,FALSE)</f>
        <v>#N/A</v>
      </c>
      <c r="G40" s="45" t="e">
        <f>VLOOKUP($A40,'Liste de produits types'!$A$2:$E$142,4,FALSE)</f>
        <v>#N/A</v>
      </c>
      <c r="H40" s="45" t="e">
        <f>VLOOKUP($A40,'Liste de produits types'!$A$2:$E$142,5,FALSE)</f>
        <v>#N/A</v>
      </c>
      <c r="I40" s="7"/>
      <c r="J40" s="9"/>
    </row>
    <row r="41" spans="1:10" s="6" customFormat="1" ht="25.5" customHeight="1" x14ac:dyDescent="0.35">
      <c r="A41" s="44"/>
      <c r="B41" s="44"/>
      <c r="C41" s="44"/>
      <c r="D41" s="44"/>
      <c r="E41" s="44"/>
      <c r="F41" s="45" t="e">
        <f>VLOOKUP($A41,'Liste de produits types'!$A$2:$E$142,2,FALSE)</f>
        <v>#N/A</v>
      </c>
      <c r="G41" s="45" t="e">
        <f>VLOOKUP($A41,'Liste de produits types'!$A$2:$E$142,4,FALSE)</f>
        <v>#N/A</v>
      </c>
      <c r="H41" s="45" t="e">
        <f>VLOOKUP($A41,'Liste de produits types'!$A$2:$E$142,5,FALSE)</f>
        <v>#N/A</v>
      </c>
      <c r="I41" s="7"/>
      <c r="J41" s="9"/>
    </row>
    <row r="42" spans="1:10" s="6" customFormat="1" ht="25.5" customHeight="1" x14ac:dyDescent="0.35">
      <c r="A42" s="44"/>
      <c r="B42" s="44"/>
      <c r="C42" s="44"/>
      <c r="D42" s="44"/>
      <c r="E42" s="44"/>
      <c r="F42" s="45" t="e">
        <f>VLOOKUP($A42,'Liste de produits types'!$A$2:$E$142,2,FALSE)</f>
        <v>#N/A</v>
      </c>
      <c r="G42" s="45" t="e">
        <f>VLOOKUP($A42,'Liste de produits types'!$A$2:$E$142,4,FALSE)</f>
        <v>#N/A</v>
      </c>
      <c r="H42" s="45" t="e">
        <f>VLOOKUP($A42,'Liste de produits types'!$A$2:$E$142,5,FALSE)</f>
        <v>#N/A</v>
      </c>
      <c r="I42" s="7"/>
      <c r="J42" s="9"/>
    </row>
    <row r="43" spans="1:10" s="6" customFormat="1" ht="25.5" customHeight="1" x14ac:dyDescent="0.35">
      <c r="A43" s="44"/>
      <c r="B43" s="44"/>
      <c r="C43" s="44"/>
      <c r="D43" s="44"/>
      <c r="E43" s="44"/>
      <c r="F43" s="45" t="e">
        <f>VLOOKUP($A43,'Liste de produits types'!$A$2:$E$142,2,FALSE)</f>
        <v>#N/A</v>
      </c>
      <c r="G43" s="45" t="e">
        <f>VLOOKUP($A43,'Liste de produits types'!$A$2:$E$142,4,FALSE)</f>
        <v>#N/A</v>
      </c>
      <c r="H43" s="45" t="e">
        <f>VLOOKUP($A43,'Liste de produits types'!$A$2:$E$142,5,FALSE)</f>
        <v>#N/A</v>
      </c>
      <c r="I43" s="7"/>
      <c r="J43" s="9"/>
    </row>
    <row r="44" spans="1:10" s="6" customFormat="1" ht="25.5" customHeight="1" x14ac:dyDescent="0.35">
      <c r="A44" s="44"/>
      <c r="B44" s="44"/>
      <c r="C44" s="44"/>
      <c r="D44" s="44"/>
      <c r="E44" s="44"/>
      <c r="F44" s="45" t="e">
        <f>VLOOKUP($A44,'Liste de produits types'!$A$2:$E$142,2,FALSE)</f>
        <v>#N/A</v>
      </c>
      <c r="G44" s="45" t="e">
        <f>VLOOKUP($A44,'Liste de produits types'!$A$2:$E$142,4,FALSE)</f>
        <v>#N/A</v>
      </c>
      <c r="H44" s="45" t="e">
        <f>VLOOKUP($A44,'Liste de produits types'!$A$2:$E$142,5,FALSE)</f>
        <v>#N/A</v>
      </c>
      <c r="I44" s="7"/>
      <c r="J44" s="9"/>
    </row>
    <row r="45" spans="1:10" s="6" customFormat="1" ht="25.5" customHeight="1" x14ac:dyDescent="0.35">
      <c r="A45" s="44"/>
      <c r="B45" s="44"/>
      <c r="C45" s="44"/>
      <c r="D45" s="44"/>
      <c r="E45" s="44"/>
      <c r="F45" s="45" t="e">
        <f>VLOOKUP($A45,'Liste de produits types'!$A$2:$E$142,2,FALSE)</f>
        <v>#N/A</v>
      </c>
      <c r="G45" s="45" t="e">
        <f>VLOOKUP($A45,'Liste de produits types'!$A$2:$E$142,4,FALSE)</f>
        <v>#N/A</v>
      </c>
      <c r="H45" s="45" t="e">
        <f>VLOOKUP($A45,'Liste de produits types'!$A$2:$E$142,5,FALSE)</f>
        <v>#N/A</v>
      </c>
      <c r="I45" s="7"/>
      <c r="J45" s="9"/>
    </row>
    <row r="46" spans="1:10" s="6" customFormat="1" ht="25.5" customHeight="1" x14ac:dyDescent="0.35">
      <c r="A46" s="44"/>
      <c r="B46" s="44"/>
      <c r="C46" s="44"/>
      <c r="D46" s="44"/>
      <c r="E46" s="44"/>
      <c r="F46" s="45" t="e">
        <f>VLOOKUP($A46,'Liste de produits types'!$A$2:$E$142,2,FALSE)</f>
        <v>#N/A</v>
      </c>
      <c r="G46" s="45" t="e">
        <f>VLOOKUP($A46,'Liste de produits types'!$A$2:$E$142,4,FALSE)</f>
        <v>#N/A</v>
      </c>
      <c r="H46" s="45" t="e">
        <f>VLOOKUP($A46,'Liste de produits types'!$A$2:$E$142,5,FALSE)</f>
        <v>#N/A</v>
      </c>
      <c r="I46" s="7"/>
      <c r="J46" s="9"/>
    </row>
    <row r="47" spans="1:10" s="6" customFormat="1" ht="25.5" customHeight="1" x14ac:dyDescent="0.35">
      <c r="A47" s="44"/>
      <c r="B47" s="44"/>
      <c r="C47" s="44"/>
      <c r="D47" s="44"/>
      <c r="E47" s="44"/>
      <c r="F47" s="45" t="e">
        <f>VLOOKUP($A47,'Liste de produits types'!$A$2:$E$142,2,FALSE)</f>
        <v>#N/A</v>
      </c>
      <c r="G47" s="45" t="e">
        <f>VLOOKUP($A47,'Liste de produits types'!$A$2:$E$142,4,FALSE)</f>
        <v>#N/A</v>
      </c>
      <c r="H47" s="45" t="e">
        <f>VLOOKUP($A47,'Liste de produits types'!$A$2:$E$142,5,FALSE)</f>
        <v>#N/A</v>
      </c>
      <c r="I47" s="7"/>
      <c r="J47" s="9"/>
    </row>
    <row r="48" spans="1:10" s="6" customFormat="1" ht="25.5" customHeight="1" x14ac:dyDescent="0.35">
      <c r="A48" s="44"/>
      <c r="B48" s="44"/>
      <c r="C48" s="44"/>
      <c r="D48" s="44"/>
      <c r="E48" s="44"/>
      <c r="F48" s="45" t="e">
        <f>VLOOKUP($A48,'Liste de produits types'!$A$2:$E$142,2,FALSE)</f>
        <v>#N/A</v>
      </c>
      <c r="G48" s="45" t="e">
        <f>VLOOKUP($A48,'Liste de produits types'!$A$2:$E$142,4,FALSE)</f>
        <v>#N/A</v>
      </c>
      <c r="H48" s="45" t="e">
        <f>VLOOKUP($A48,'Liste de produits types'!$A$2:$E$142,5,FALSE)</f>
        <v>#N/A</v>
      </c>
      <c r="I48" s="7"/>
      <c r="J48" s="9"/>
    </row>
    <row r="49" spans="1:10" s="6" customFormat="1" ht="25.5" customHeight="1" x14ac:dyDescent="0.35">
      <c r="A49" s="44"/>
      <c r="B49" s="44"/>
      <c r="C49" s="44"/>
      <c r="D49" s="44"/>
      <c r="E49" s="44"/>
      <c r="F49" s="45" t="e">
        <f>VLOOKUP($A49,'Liste de produits types'!$A$2:$E$142,2,FALSE)</f>
        <v>#N/A</v>
      </c>
      <c r="G49" s="45" t="e">
        <f>VLOOKUP($A49,'Liste de produits types'!$A$2:$E$142,4,FALSE)</f>
        <v>#N/A</v>
      </c>
      <c r="H49" s="45" t="e">
        <f>VLOOKUP($A49,'Liste de produits types'!$A$2:$E$142,5,FALSE)</f>
        <v>#N/A</v>
      </c>
      <c r="I49" s="7"/>
      <c r="J49" s="9"/>
    </row>
    <row r="50" spans="1:10" s="6" customFormat="1" ht="25.5" customHeight="1" x14ac:dyDescent="0.35">
      <c r="A50" s="44"/>
      <c r="B50" s="44"/>
      <c r="C50" s="44"/>
      <c r="D50" s="44"/>
      <c r="E50" s="44"/>
      <c r="F50" s="45" t="e">
        <f>VLOOKUP($A50,'Liste de produits types'!$A$2:$E$142,2,FALSE)</f>
        <v>#N/A</v>
      </c>
      <c r="G50" s="45" t="e">
        <f>VLOOKUP($A50,'Liste de produits types'!$A$2:$E$142,4,FALSE)</f>
        <v>#N/A</v>
      </c>
      <c r="H50" s="45" t="e">
        <f>VLOOKUP($A50,'Liste de produits types'!$A$2:$E$142,5,FALSE)</f>
        <v>#N/A</v>
      </c>
      <c r="I50" s="7"/>
      <c r="J50" s="9"/>
    </row>
    <row r="51" spans="1:10" s="6" customFormat="1" ht="25.5" customHeight="1" x14ac:dyDescent="0.35">
      <c r="A51" s="44"/>
      <c r="B51" s="44"/>
      <c r="C51" s="44"/>
      <c r="D51" s="44"/>
      <c r="E51" s="44"/>
      <c r="F51" s="45" t="e">
        <f>VLOOKUP($A51,'Liste de produits types'!$A$2:$E$142,2,FALSE)</f>
        <v>#N/A</v>
      </c>
      <c r="G51" s="45" t="e">
        <f>VLOOKUP($A51,'Liste de produits types'!$A$2:$E$142,4,FALSE)</f>
        <v>#N/A</v>
      </c>
      <c r="H51" s="45" t="e">
        <f>VLOOKUP($A51,'Liste de produits types'!$A$2:$E$142,5,FALSE)</f>
        <v>#N/A</v>
      </c>
      <c r="I51" s="7"/>
      <c r="J51" s="9"/>
    </row>
    <row r="52" spans="1:10" s="6" customFormat="1" ht="25.5" customHeight="1" x14ac:dyDescent="0.35">
      <c r="A52" s="44"/>
      <c r="B52" s="44"/>
      <c r="C52" s="44"/>
      <c r="D52" s="44"/>
      <c r="E52" s="44"/>
      <c r="F52" s="45" t="e">
        <f>VLOOKUP($A52,'Liste de produits types'!$A$2:$E$142,2,FALSE)</f>
        <v>#N/A</v>
      </c>
      <c r="G52" s="45" t="e">
        <f>VLOOKUP($A52,'Liste de produits types'!$A$2:$E$142,4,FALSE)</f>
        <v>#N/A</v>
      </c>
      <c r="H52" s="45" t="e">
        <f>VLOOKUP($A52,'Liste de produits types'!$A$2:$E$142,5,FALSE)</f>
        <v>#N/A</v>
      </c>
      <c r="I52" s="7"/>
      <c r="J52" s="9"/>
    </row>
    <row r="53" spans="1:10" s="6" customFormat="1" ht="25.5" customHeight="1" x14ac:dyDescent="0.35">
      <c r="A53" s="44"/>
      <c r="B53" s="44"/>
      <c r="C53" s="44"/>
      <c r="D53" s="44"/>
      <c r="E53" s="44"/>
      <c r="F53" s="45" t="e">
        <f>VLOOKUP($A53,'Liste de produits types'!$A$2:$E$142,2,FALSE)</f>
        <v>#N/A</v>
      </c>
      <c r="G53" s="45" t="e">
        <f>VLOOKUP($A53,'Liste de produits types'!$A$2:$E$142,4,FALSE)</f>
        <v>#N/A</v>
      </c>
      <c r="H53" s="45" t="e">
        <f>VLOOKUP($A53,'Liste de produits types'!$A$2:$E$142,5,FALSE)</f>
        <v>#N/A</v>
      </c>
      <c r="I53" s="7"/>
      <c r="J53" s="9"/>
    </row>
    <row r="54" spans="1:10" s="6" customFormat="1" ht="25.5" customHeight="1" x14ac:dyDescent="0.35">
      <c r="A54" s="44"/>
      <c r="B54" s="44"/>
      <c r="C54" s="44"/>
      <c r="D54" s="44"/>
      <c r="E54" s="44"/>
      <c r="F54" s="45" t="e">
        <f>VLOOKUP($A54,'Liste de produits types'!$A$2:$E$142,2,FALSE)</f>
        <v>#N/A</v>
      </c>
      <c r="G54" s="45" t="e">
        <f>VLOOKUP($A54,'Liste de produits types'!$A$2:$E$142,4,FALSE)</f>
        <v>#N/A</v>
      </c>
      <c r="H54" s="45" t="e">
        <f>VLOOKUP($A54,'Liste de produits types'!$A$2:$E$142,5,FALSE)</f>
        <v>#N/A</v>
      </c>
      <c r="I54" s="7"/>
      <c r="J54" s="9"/>
    </row>
    <row r="55" spans="1:10" s="6" customFormat="1" ht="25.5" customHeight="1" x14ac:dyDescent="0.35">
      <c r="A55" s="44"/>
      <c r="B55" s="44"/>
      <c r="C55" s="44"/>
      <c r="D55" s="44"/>
      <c r="E55" s="44"/>
      <c r="F55" s="45" t="e">
        <f>VLOOKUP($A55,'Liste de produits types'!$A$2:$E$142,2,FALSE)</f>
        <v>#N/A</v>
      </c>
      <c r="G55" s="45" t="e">
        <f>VLOOKUP($A55,'Liste de produits types'!$A$2:$E$142,4,FALSE)</f>
        <v>#N/A</v>
      </c>
      <c r="H55" s="45" t="e">
        <f>VLOOKUP($A55,'Liste de produits types'!$A$2:$E$142,5,FALSE)</f>
        <v>#N/A</v>
      </c>
      <c r="I55" s="7"/>
      <c r="J55" s="9"/>
    </row>
    <row r="56" spans="1:10" s="6" customFormat="1" ht="25.5" customHeight="1" x14ac:dyDescent="0.35">
      <c r="A56" s="44"/>
      <c r="B56" s="44"/>
      <c r="C56" s="44"/>
      <c r="D56" s="44"/>
      <c r="E56" s="44"/>
      <c r="F56" s="45" t="e">
        <f>VLOOKUP($A56,'Liste de produits types'!$A$2:$E$142,2,FALSE)</f>
        <v>#N/A</v>
      </c>
      <c r="G56" s="45" t="e">
        <f>VLOOKUP($A56,'Liste de produits types'!$A$2:$E$142,4,FALSE)</f>
        <v>#N/A</v>
      </c>
      <c r="H56" s="45" t="e">
        <f>VLOOKUP($A56,'Liste de produits types'!$A$2:$E$142,5,FALSE)</f>
        <v>#N/A</v>
      </c>
      <c r="I56" s="7"/>
      <c r="J56" s="9"/>
    </row>
    <row r="57" spans="1:10" s="6" customFormat="1" ht="25.5" customHeight="1" x14ac:dyDescent="0.35">
      <c r="A57" s="44"/>
      <c r="B57" s="44"/>
      <c r="C57" s="44"/>
      <c r="D57" s="44"/>
      <c r="E57" s="44"/>
      <c r="F57" s="45" t="e">
        <f>VLOOKUP($A57,'Liste de produits types'!$A$2:$E$142,2,FALSE)</f>
        <v>#N/A</v>
      </c>
      <c r="G57" s="45" t="e">
        <f>VLOOKUP($A57,'Liste de produits types'!$A$2:$E$142,4,FALSE)</f>
        <v>#N/A</v>
      </c>
      <c r="H57" s="45" t="e">
        <f>VLOOKUP($A57,'Liste de produits types'!$A$2:$E$142,5,FALSE)</f>
        <v>#N/A</v>
      </c>
      <c r="I57" s="7"/>
      <c r="J57" s="9"/>
    </row>
    <row r="58" spans="1:10" s="6" customFormat="1" ht="25.5" customHeight="1" x14ac:dyDescent="0.35">
      <c r="A58" s="44"/>
      <c r="B58" s="44"/>
      <c r="C58" s="44"/>
      <c r="D58" s="44"/>
      <c r="E58" s="44"/>
      <c r="F58" s="45" t="e">
        <f>VLOOKUP($A58,'Liste de produits types'!$A$2:$E$142,2,FALSE)</f>
        <v>#N/A</v>
      </c>
      <c r="G58" s="45" t="e">
        <f>VLOOKUP($A58,'Liste de produits types'!$A$2:$E$142,4,FALSE)</f>
        <v>#N/A</v>
      </c>
      <c r="H58" s="45" t="e">
        <f>VLOOKUP($A58,'Liste de produits types'!$A$2:$E$142,5,FALSE)</f>
        <v>#N/A</v>
      </c>
      <c r="I58" s="7"/>
      <c r="J58" s="9"/>
    </row>
    <row r="59" spans="1:10" s="6" customFormat="1" ht="25.5" customHeight="1" x14ac:dyDescent="0.35">
      <c r="A59" s="44"/>
      <c r="B59" s="44"/>
      <c r="C59" s="44"/>
      <c r="D59" s="44"/>
      <c r="E59" s="44"/>
      <c r="F59" s="45" t="e">
        <f>VLOOKUP($A59,'Liste de produits types'!$A$2:$E$142,2,FALSE)</f>
        <v>#N/A</v>
      </c>
      <c r="G59" s="45" t="e">
        <f>VLOOKUP($A59,'Liste de produits types'!$A$2:$E$142,4,FALSE)</f>
        <v>#N/A</v>
      </c>
      <c r="H59" s="45" t="e">
        <f>VLOOKUP($A59,'Liste de produits types'!$A$2:$E$142,5,FALSE)</f>
        <v>#N/A</v>
      </c>
      <c r="I59" s="7"/>
      <c r="J59" s="9"/>
    </row>
    <row r="60" spans="1:10" s="6" customFormat="1" ht="25.5" customHeight="1" x14ac:dyDescent="0.35">
      <c r="A60" s="44"/>
      <c r="B60" s="44"/>
      <c r="C60" s="44"/>
      <c r="D60" s="44"/>
      <c r="E60" s="44"/>
      <c r="F60" s="45" t="e">
        <f>VLOOKUP($A60,'Liste de produits types'!$A$2:$E$142,2,FALSE)</f>
        <v>#N/A</v>
      </c>
      <c r="G60" s="45" t="e">
        <f>VLOOKUP($A60,'Liste de produits types'!$A$2:$E$142,4,FALSE)</f>
        <v>#N/A</v>
      </c>
      <c r="H60" s="45" t="e">
        <f>VLOOKUP($A60,'Liste de produits types'!$A$2:$E$142,5,FALSE)</f>
        <v>#N/A</v>
      </c>
      <c r="I60" s="7"/>
      <c r="J60" s="9"/>
    </row>
    <row r="61" spans="1:10" s="6" customFormat="1" ht="25.5" customHeight="1" x14ac:dyDescent="0.35">
      <c r="A61" s="44"/>
      <c r="B61" s="44"/>
      <c r="C61" s="44"/>
      <c r="D61" s="44"/>
      <c r="E61" s="44"/>
      <c r="F61" s="45" t="e">
        <f>VLOOKUP($A61,'Liste de produits types'!$A$2:$E$142,2,FALSE)</f>
        <v>#N/A</v>
      </c>
      <c r="G61" s="45" t="e">
        <f>VLOOKUP($A61,'Liste de produits types'!$A$2:$E$142,4,FALSE)</f>
        <v>#N/A</v>
      </c>
      <c r="H61" s="45" t="e">
        <f>VLOOKUP($A61,'Liste de produits types'!$A$2:$E$142,5,FALSE)</f>
        <v>#N/A</v>
      </c>
      <c r="I61" s="7"/>
      <c r="J61" s="9"/>
    </row>
    <row r="62" spans="1:10" s="6" customFormat="1" ht="25.5" customHeight="1" x14ac:dyDescent="0.35">
      <c r="A62" s="44"/>
      <c r="B62" s="44"/>
      <c r="C62" s="44"/>
      <c r="D62" s="44"/>
      <c r="E62" s="44"/>
      <c r="F62" s="45" t="e">
        <f>VLOOKUP($A62,'Liste de produits types'!$A$2:$E$142,2,FALSE)</f>
        <v>#N/A</v>
      </c>
      <c r="G62" s="45" t="e">
        <f>VLOOKUP($A62,'Liste de produits types'!$A$2:$E$142,4,FALSE)</f>
        <v>#N/A</v>
      </c>
      <c r="H62" s="45" t="e">
        <f>VLOOKUP($A62,'Liste de produits types'!$A$2:$E$142,5,FALSE)</f>
        <v>#N/A</v>
      </c>
      <c r="I62" s="7"/>
      <c r="J62" s="9"/>
    </row>
    <row r="63" spans="1:10" s="6" customFormat="1" ht="25.5" customHeight="1" x14ac:dyDescent="0.35">
      <c r="A63" s="44"/>
      <c r="B63" s="44"/>
      <c r="C63" s="44"/>
      <c r="D63" s="44"/>
      <c r="E63" s="44"/>
      <c r="F63" s="45" t="e">
        <f>VLOOKUP($A63,'Liste de produits types'!$A$2:$E$142,2,FALSE)</f>
        <v>#N/A</v>
      </c>
      <c r="G63" s="45" t="e">
        <f>VLOOKUP($A63,'Liste de produits types'!$A$2:$E$142,4,FALSE)</f>
        <v>#N/A</v>
      </c>
      <c r="H63" s="45" t="e">
        <f>VLOOKUP($A63,'Liste de produits types'!$A$2:$E$142,5,FALSE)</f>
        <v>#N/A</v>
      </c>
      <c r="I63" s="7"/>
      <c r="J63" s="9"/>
    </row>
    <row r="64" spans="1:10" s="6" customFormat="1" ht="25.5" customHeight="1" x14ac:dyDescent="0.35">
      <c r="A64" s="44"/>
      <c r="B64" s="44"/>
      <c r="C64" s="44"/>
      <c r="D64" s="44"/>
      <c r="E64" s="44"/>
      <c r="F64" s="45" t="e">
        <f>VLOOKUP($A64,'Liste de produits types'!$A$2:$E$142,2,FALSE)</f>
        <v>#N/A</v>
      </c>
      <c r="G64" s="45" t="e">
        <f>VLOOKUP($A64,'Liste de produits types'!$A$2:$E$142,4,FALSE)</f>
        <v>#N/A</v>
      </c>
      <c r="H64" s="45" t="e">
        <f>VLOOKUP($A64,'Liste de produits types'!$A$2:$E$142,5,FALSE)</f>
        <v>#N/A</v>
      </c>
      <c r="I64" s="7"/>
      <c r="J64" s="9"/>
    </row>
    <row r="65" spans="1:10" s="6" customFormat="1" ht="25.5" customHeight="1" x14ac:dyDescent="0.35">
      <c r="A65" s="44"/>
      <c r="B65" s="44"/>
      <c r="C65" s="44"/>
      <c r="D65" s="44"/>
      <c r="E65" s="44"/>
      <c r="F65" s="45" t="e">
        <f>VLOOKUP($A65,'Liste de produits types'!$A$2:$E$142,2,FALSE)</f>
        <v>#N/A</v>
      </c>
      <c r="G65" s="45" t="e">
        <f>VLOOKUP($A65,'Liste de produits types'!$A$2:$E$142,4,FALSE)</f>
        <v>#N/A</v>
      </c>
      <c r="H65" s="45" t="e">
        <f>VLOOKUP($A65,'Liste de produits types'!$A$2:$E$142,5,FALSE)</f>
        <v>#N/A</v>
      </c>
      <c r="I65" s="7"/>
      <c r="J65" s="9"/>
    </row>
    <row r="66" spans="1:10" s="6" customFormat="1" ht="25.5" customHeight="1" x14ac:dyDescent="0.35">
      <c r="A66" s="44"/>
      <c r="B66" s="44"/>
      <c r="C66" s="44"/>
      <c r="D66" s="44"/>
      <c r="E66" s="44"/>
      <c r="F66" s="45" t="e">
        <f>VLOOKUP($A66,'Liste de produits types'!$A$2:$E$142,2,FALSE)</f>
        <v>#N/A</v>
      </c>
      <c r="G66" s="45" t="e">
        <f>VLOOKUP($A66,'Liste de produits types'!$A$2:$E$142,4,FALSE)</f>
        <v>#N/A</v>
      </c>
      <c r="H66" s="45" t="e">
        <f>VLOOKUP($A66,'Liste de produits types'!$A$2:$E$142,5,FALSE)</f>
        <v>#N/A</v>
      </c>
      <c r="I66" s="7"/>
      <c r="J66" s="9"/>
    </row>
    <row r="67" spans="1:10" s="6" customFormat="1" ht="25.5" customHeight="1" x14ac:dyDescent="0.35">
      <c r="A67" s="44"/>
      <c r="B67" s="44"/>
      <c r="C67" s="44"/>
      <c r="D67" s="44"/>
      <c r="E67" s="44"/>
      <c r="F67" s="45" t="e">
        <f>VLOOKUP($A67,'Liste de produits types'!$A$2:$E$142,2,FALSE)</f>
        <v>#N/A</v>
      </c>
      <c r="G67" s="45" t="e">
        <f>VLOOKUP($A67,'Liste de produits types'!$A$2:$E$142,4,FALSE)</f>
        <v>#N/A</v>
      </c>
      <c r="H67" s="45" t="e">
        <f>VLOOKUP($A67,'Liste de produits types'!$A$2:$E$142,5,FALSE)</f>
        <v>#N/A</v>
      </c>
      <c r="I67" s="7"/>
      <c r="J67" s="9"/>
    </row>
    <row r="68" spans="1:10" s="6" customFormat="1" ht="25.5" customHeight="1" x14ac:dyDescent="0.35">
      <c r="A68" s="44"/>
      <c r="B68" s="44"/>
      <c r="C68" s="44"/>
      <c r="D68" s="44"/>
      <c r="E68" s="44"/>
      <c r="F68" s="45" t="e">
        <f>VLOOKUP($A68,'Liste de produits types'!$A$2:$E$142,2,FALSE)</f>
        <v>#N/A</v>
      </c>
      <c r="G68" s="45" t="e">
        <f>VLOOKUP($A68,'Liste de produits types'!$A$2:$E$142,4,FALSE)</f>
        <v>#N/A</v>
      </c>
      <c r="H68" s="45" t="e">
        <f>VLOOKUP($A68,'Liste de produits types'!$A$2:$E$142,5,FALSE)</f>
        <v>#N/A</v>
      </c>
      <c r="I68" s="7"/>
      <c r="J68" s="9"/>
    </row>
    <row r="69" spans="1:10" s="6" customFormat="1" ht="25.5" customHeight="1" x14ac:dyDescent="0.35">
      <c r="A69" s="44"/>
      <c r="B69" s="44"/>
      <c r="C69" s="44"/>
      <c r="D69" s="44"/>
      <c r="E69" s="44"/>
      <c r="F69" s="45" t="e">
        <f>VLOOKUP($A69,'Liste de produits types'!$A$2:$E$142,2,FALSE)</f>
        <v>#N/A</v>
      </c>
      <c r="G69" s="45" t="e">
        <f>VLOOKUP($A69,'Liste de produits types'!$A$2:$E$142,4,FALSE)</f>
        <v>#N/A</v>
      </c>
      <c r="H69" s="45" t="e">
        <f>VLOOKUP($A69,'Liste de produits types'!$A$2:$E$142,5,FALSE)</f>
        <v>#N/A</v>
      </c>
      <c r="I69" s="7"/>
      <c r="J69" s="9"/>
    </row>
    <row r="70" spans="1:10" s="6" customFormat="1" ht="25.5" customHeight="1" x14ac:dyDescent="0.35">
      <c r="A70" s="44"/>
      <c r="B70" s="44"/>
      <c r="C70" s="44"/>
      <c r="D70" s="44"/>
      <c r="E70" s="44"/>
      <c r="F70" s="45" t="e">
        <f>VLOOKUP($A70,'Liste de produits types'!$A$2:$E$142,2,FALSE)</f>
        <v>#N/A</v>
      </c>
      <c r="G70" s="45" t="e">
        <f>VLOOKUP($A70,'Liste de produits types'!$A$2:$E$142,4,FALSE)</f>
        <v>#N/A</v>
      </c>
      <c r="H70" s="45" t="e">
        <f>VLOOKUP($A70,'Liste de produits types'!$A$2:$E$142,5,FALSE)</f>
        <v>#N/A</v>
      </c>
      <c r="I70" s="7"/>
      <c r="J70" s="9"/>
    </row>
    <row r="71" spans="1:10" s="6" customFormat="1" ht="25.5" customHeight="1" x14ac:dyDescent="0.35">
      <c r="A71" s="44"/>
      <c r="B71" s="44"/>
      <c r="C71" s="44"/>
      <c r="D71" s="44"/>
      <c r="E71" s="44"/>
      <c r="F71" s="45" t="e">
        <f>VLOOKUP($A71,'Liste de produits types'!$A$2:$E$142,2,FALSE)</f>
        <v>#N/A</v>
      </c>
      <c r="G71" s="45" t="e">
        <f>VLOOKUP($A71,'Liste de produits types'!$A$2:$E$142,4,FALSE)</f>
        <v>#N/A</v>
      </c>
      <c r="H71" s="45" t="e">
        <f>VLOOKUP($A71,'Liste de produits types'!$A$2:$E$142,5,FALSE)</f>
        <v>#N/A</v>
      </c>
      <c r="I71" s="7"/>
      <c r="J71" s="9"/>
    </row>
    <row r="72" spans="1:10" s="6" customFormat="1" ht="25.5" customHeight="1" x14ac:dyDescent="0.35">
      <c r="A72" s="44"/>
      <c r="B72" s="44"/>
      <c r="C72" s="44"/>
      <c r="D72" s="44"/>
      <c r="E72" s="44"/>
      <c r="F72" s="45" t="e">
        <f>VLOOKUP($A72,'Liste de produits types'!$A$2:$E$142,2,FALSE)</f>
        <v>#N/A</v>
      </c>
      <c r="G72" s="45" t="e">
        <f>VLOOKUP($A72,'Liste de produits types'!$A$2:$E$142,4,FALSE)</f>
        <v>#N/A</v>
      </c>
      <c r="H72" s="45" t="e">
        <f>VLOOKUP($A72,'Liste de produits types'!$A$2:$E$142,5,FALSE)</f>
        <v>#N/A</v>
      </c>
      <c r="I72" s="7"/>
      <c r="J72" s="9"/>
    </row>
    <row r="73" spans="1:10" s="6" customFormat="1" ht="25.5" customHeight="1" x14ac:dyDescent="0.35">
      <c r="A73" s="44"/>
      <c r="B73" s="44"/>
      <c r="C73" s="44"/>
      <c r="D73" s="44"/>
      <c r="E73" s="44"/>
      <c r="F73" s="45" t="e">
        <f>VLOOKUP($A73,'Liste de produits types'!$A$2:$E$142,2,FALSE)</f>
        <v>#N/A</v>
      </c>
      <c r="G73" s="45" t="e">
        <f>VLOOKUP($A73,'Liste de produits types'!$A$2:$E$142,4,FALSE)</f>
        <v>#N/A</v>
      </c>
      <c r="H73" s="45" t="e">
        <f>VLOOKUP($A73,'Liste de produits types'!$A$2:$E$142,5,FALSE)</f>
        <v>#N/A</v>
      </c>
      <c r="I73" s="7"/>
      <c r="J73" s="9"/>
    </row>
    <row r="74" spans="1:10" s="6" customFormat="1" ht="25.5" customHeight="1" x14ac:dyDescent="0.35">
      <c r="A74" s="44"/>
      <c r="B74" s="44"/>
      <c r="C74" s="44"/>
      <c r="D74" s="44"/>
      <c r="E74" s="44"/>
      <c r="F74" s="45" t="e">
        <f>VLOOKUP($A74,'Liste de produits types'!$A$2:$E$142,2,FALSE)</f>
        <v>#N/A</v>
      </c>
      <c r="G74" s="45" t="e">
        <f>VLOOKUP($A74,'Liste de produits types'!$A$2:$E$142,4,FALSE)</f>
        <v>#N/A</v>
      </c>
      <c r="H74" s="45" t="e">
        <f>VLOOKUP($A74,'Liste de produits types'!$A$2:$E$142,5,FALSE)</f>
        <v>#N/A</v>
      </c>
      <c r="I74" s="7"/>
      <c r="J74" s="9"/>
    </row>
    <row r="75" spans="1:10" s="6" customFormat="1" ht="25.5" customHeight="1" x14ac:dyDescent="0.35">
      <c r="A75" s="44"/>
      <c r="B75" s="44"/>
      <c r="C75" s="44"/>
      <c r="D75" s="44"/>
      <c r="E75" s="44"/>
      <c r="F75" s="45" t="e">
        <f>VLOOKUP($A75,'Liste de produits types'!$A$2:$E$142,2,FALSE)</f>
        <v>#N/A</v>
      </c>
      <c r="G75" s="45" t="e">
        <f>VLOOKUP($A75,'Liste de produits types'!$A$2:$E$142,4,FALSE)</f>
        <v>#N/A</v>
      </c>
      <c r="H75" s="45" t="e">
        <f>VLOOKUP($A75,'Liste de produits types'!$A$2:$E$142,5,FALSE)</f>
        <v>#N/A</v>
      </c>
      <c r="I75" s="7"/>
      <c r="J75" s="9"/>
    </row>
    <row r="76" spans="1:10" s="6" customFormat="1" ht="25.5" customHeight="1" x14ac:dyDescent="0.35">
      <c r="A76" s="44"/>
      <c r="B76" s="44"/>
      <c r="C76" s="44"/>
      <c r="D76" s="44"/>
      <c r="E76" s="44"/>
      <c r="F76" s="45" t="e">
        <f>VLOOKUP($A76,'Liste de produits types'!$A$2:$E$142,2,FALSE)</f>
        <v>#N/A</v>
      </c>
      <c r="G76" s="45" t="e">
        <f>VLOOKUP($A76,'Liste de produits types'!$A$2:$E$142,4,FALSE)</f>
        <v>#N/A</v>
      </c>
      <c r="H76" s="45" t="e">
        <f>VLOOKUP($A76,'Liste de produits types'!$A$2:$E$142,5,FALSE)</f>
        <v>#N/A</v>
      </c>
      <c r="I76" s="7"/>
      <c r="J76" s="9"/>
    </row>
    <row r="77" spans="1:10" s="6" customFormat="1" ht="25.5" customHeight="1" x14ac:dyDescent="0.35">
      <c r="A77" s="44"/>
      <c r="B77" s="44"/>
      <c r="C77" s="44"/>
      <c r="D77" s="44"/>
      <c r="E77" s="44"/>
      <c r="F77" s="45" t="e">
        <f>VLOOKUP($A77,'Liste de produits types'!$A$2:$E$142,2,FALSE)</f>
        <v>#N/A</v>
      </c>
      <c r="G77" s="45" t="e">
        <f>VLOOKUP($A77,'Liste de produits types'!$A$2:$E$142,4,FALSE)</f>
        <v>#N/A</v>
      </c>
      <c r="H77" s="45" t="e">
        <f>VLOOKUP($A77,'Liste de produits types'!$A$2:$E$142,5,FALSE)</f>
        <v>#N/A</v>
      </c>
      <c r="I77" s="7"/>
      <c r="J77" s="9"/>
    </row>
    <row r="78" spans="1:10" s="6" customFormat="1" ht="25.5" customHeight="1" x14ac:dyDescent="0.35">
      <c r="A78" s="44"/>
      <c r="B78" s="44"/>
      <c r="C78" s="44"/>
      <c r="D78" s="44"/>
      <c r="E78" s="44"/>
      <c r="F78" s="45" t="e">
        <f>VLOOKUP($A78,'Liste de produits types'!$A$2:$E$142,2,FALSE)</f>
        <v>#N/A</v>
      </c>
      <c r="G78" s="45" t="e">
        <f>VLOOKUP($A78,'Liste de produits types'!$A$2:$E$142,4,FALSE)</f>
        <v>#N/A</v>
      </c>
      <c r="H78" s="45" t="e">
        <f>VLOOKUP($A78,'Liste de produits types'!$A$2:$E$142,5,FALSE)</f>
        <v>#N/A</v>
      </c>
      <c r="I78" s="7"/>
      <c r="J78" s="9"/>
    </row>
    <row r="79" spans="1:10" s="6" customFormat="1" ht="25.5" customHeight="1" x14ac:dyDescent="0.35">
      <c r="A79" s="44"/>
      <c r="B79" s="44"/>
      <c r="C79" s="44"/>
      <c r="D79" s="44"/>
      <c r="E79" s="44"/>
      <c r="F79" s="45" t="e">
        <f>VLOOKUP($A79,'Liste de produits types'!$A$2:$E$142,2,FALSE)</f>
        <v>#N/A</v>
      </c>
      <c r="G79" s="45" t="e">
        <f>VLOOKUP($A79,'Liste de produits types'!$A$2:$E$142,4,FALSE)</f>
        <v>#N/A</v>
      </c>
      <c r="H79" s="45" t="e">
        <f>VLOOKUP($A79,'Liste de produits types'!$A$2:$E$142,5,FALSE)</f>
        <v>#N/A</v>
      </c>
      <c r="I79" s="7"/>
      <c r="J79" s="9"/>
    </row>
    <row r="80" spans="1:10" s="6" customFormat="1" ht="25.5" customHeight="1" x14ac:dyDescent="0.35">
      <c r="A80" s="44"/>
      <c r="B80" s="44"/>
      <c r="C80" s="44"/>
      <c r="D80" s="44"/>
      <c r="E80" s="44"/>
      <c r="F80" s="45" t="e">
        <f>VLOOKUP($A80,'Liste de produits types'!$A$2:$E$142,2,FALSE)</f>
        <v>#N/A</v>
      </c>
      <c r="G80" s="45" t="e">
        <f>VLOOKUP($A80,'Liste de produits types'!$A$2:$E$142,4,FALSE)</f>
        <v>#N/A</v>
      </c>
      <c r="H80" s="45" t="e">
        <f>VLOOKUP($A80,'Liste de produits types'!$A$2:$E$142,5,FALSE)</f>
        <v>#N/A</v>
      </c>
      <c r="I80" s="7"/>
      <c r="J80" s="9"/>
    </row>
    <row r="81" spans="1:10" s="6" customFormat="1" ht="25.5" customHeight="1" x14ac:dyDescent="0.35">
      <c r="A81" s="44"/>
      <c r="B81" s="44"/>
      <c r="C81" s="44"/>
      <c r="D81" s="44"/>
      <c r="E81" s="44"/>
      <c r="F81" s="45" t="e">
        <f>VLOOKUP($A81,'Liste de produits types'!$A$2:$E$142,2,FALSE)</f>
        <v>#N/A</v>
      </c>
      <c r="G81" s="45" t="e">
        <f>VLOOKUP($A81,'Liste de produits types'!$A$2:$E$142,4,FALSE)</f>
        <v>#N/A</v>
      </c>
      <c r="H81" s="45" t="e">
        <f>VLOOKUP($A81,'Liste de produits types'!$A$2:$E$142,5,FALSE)</f>
        <v>#N/A</v>
      </c>
      <c r="I81" s="7"/>
      <c r="J81" s="9"/>
    </row>
    <row r="82" spans="1:10" s="6" customFormat="1" ht="25.5" customHeight="1" x14ac:dyDescent="0.35">
      <c r="A82" s="44"/>
      <c r="B82" s="44"/>
      <c r="C82" s="44"/>
      <c r="D82" s="44"/>
      <c r="E82" s="44"/>
      <c r="F82" s="45" t="e">
        <f>VLOOKUP($A82,'Liste de produits types'!$A$2:$E$142,2,FALSE)</f>
        <v>#N/A</v>
      </c>
      <c r="G82" s="45" t="e">
        <f>VLOOKUP($A82,'Liste de produits types'!$A$2:$E$142,4,FALSE)</f>
        <v>#N/A</v>
      </c>
      <c r="H82" s="45" t="e">
        <f>VLOOKUP($A82,'Liste de produits types'!$A$2:$E$142,5,FALSE)</f>
        <v>#N/A</v>
      </c>
      <c r="I82" s="7"/>
      <c r="J82" s="9"/>
    </row>
    <row r="83" spans="1:10" s="6" customFormat="1" ht="25.5" customHeight="1" x14ac:dyDescent="0.35">
      <c r="A83" s="44"/>
      <c r="B83" s="44"/>
      <c r="C83" s="44"/>
      <c r="D83" s="44"/>
      <c r="E83" s="44"/>
      <c r="F83" s="45" t="e">
        <f>VLOOKUP($A83,'Liste de produits types'!$A$2:$E$142,2,FALSE)</f>
        <v>#N/A</v>
      </c>
      <c r="G83" s="45" t="e">
        <f>VLOOKUP($A83,'Liste de produits types'!$A$2:$E$142,4,FALSE)</f>
        <v>#N/A</v>
      </c>
      <c r="H83" s="45" t="e">
        <f>VLOOKUP($A83,'Liste de produits types'!$A$2:$E$142,5,FALSE)</f>
        <v>#N/A</v>
      </c>
      <c r="I83" s="7"/>
      <c r="J83" s="9"/>
    </row>
    <row r="84" spans="1:10" s="6" customFormat="1" ht="25.5" customHeight="1" x14ac:dyDescent="0.35">
      <c r="A84" s="44"/>
      <c r="B84" s="44"/>
      <c r="C84" s="44"/>
      <c r="D84" s="44"/>
      <c r="E84" s="44"/>
      <c r="F84" s="45" t="e">
        <f>VLOOKUP($A84,'Liste de produits types'!$A$2:$E$142,2,FALSE)</f>
        <v>#N/A</v>
      </c>
      <c r="G84" s="45" t="e">
        <f>VLOOKUP($A84,'Liste de produits types'!$A$2:$E$142,4,FALSE)</f>
        <v>#N/A</v>
      </c>
      <c r="H84" s="45" t="e">
        <f>VLOOKUP($A84,'Liste de produits types'!$A$2:$E$142,5,FALSE)</f>
        <v>#N/A</v>
      </c>
      <c r="I84" s="7"/>
      <c r="J84" s="9"/>
    </row>
    <row r="85" spans="1:10" s="6" customFormat="1" ht="25.5" customHeight="1" x14ac:dyDescent="0.35">
      <c r="A85" s="44"/>
      <c r="B85" s="44"/>
      <c r="C85" s="44"/>
      <c r="D85" s="44"/>
      <c r="E85" s="44"/>
      <c r="F85" s="45" t="e">
        <f>VLOOKUP($A85,'Liste de produits types'!$A$2:$E$142,2,FALSE)</f>
        <v>#N/A</v>
      </c>
      <c r="G85" s="45" t="e">
        <f>VLOOKUP($A85,'Liste de produits types'!$A$2:$E$142,4,FALSE)</f>
        <v>#N/A</v>
      </c>
      <c r="H85" s="45" t="e">
        <f>VLOOKUP($A85,'Liste de produits types'!$A$2:$E$142,5,FALSE)</f>
        <v>#N/A</v>
      </c>
      <c r="I85" s="7"/>
      <c r="J85" s="9"/>
    </row>
    <row r="86" spans="1:10" s="6" customFormat="1" ht="25.5" customHeight="1" x14ac:dyDescent="0.35">
      <c r="A86" s="44"/>
      <c r="B86" s="44"/>
      <c r="C86" s="44"/>
      <c r="D86" s="44"/>
      <c r="E86" s="44"/>
      <c r="F86" s="45" t="e">
        <f>VLOOKUP($A86,'Liste de produits types'!$A$2:$E$142,2,FALSE)</f>
        <v>#N/A</v>
      </c>
      <c r="G86" s="45" t="e">
        <f>VLOOKUP($A86,'Liste de produits types'!$A$2:$E$142,4,FALSE)</f>
        <v>#N/A</v>
      </c>
      <c r="H86" s="45" t="e">
        <f>VLOOKUP($A86,'Liste de produits types'!$A$2:$E$142,5,FALSE)</f>
        <v>#N/A</v>
      </c>
      <c r="I86" s="7"/>
      <c r="J86" s="9"/>
    </row>
    <row r="87" spans="1:10" s="6" customFormat="1" ht="25.5" customHeight="1" x14ac:dyDescent="0.35">
      <c r="A87" s="44"/>
      <c r="B87" s="44"/>
      <c r="C87" s="44"/>
      <c r="D87" s="44"/>
      <c r="E87" s="44"/>
      <c r="F87" s="45" t="e">
        <f>VLOOKUP($A87,'Liste de produits types'!$A$2:$E$142,2,FALSE)</f>
        <v>#N/A</v>
      </c>
      <c r="G87" s="45" t="e">
        <f>VLOOKUP($A87,'Liste de produits types'!$A$2:$E$142,4,FALSE)</f>
        <v>#N/A</v>
      </c>
      <c r="H87" s="45" t="e">
        <f>VLOOKUP($A87,'Liste de produits types'!$A$2:$E$142,5,FALSE)</f>
        <v>#N/A</v>
      </c>
      <c r="I87" s="7"/>
      <c r="J87" s="9"/>
    </row>
    <row r="88" spans="1:10" s="6" customFormat="1" ht="25.5" customHeight="1" x14ac:dyDescent="0.35">
      <c r="A88" s="44"/>
      <c r="B88" s="44"/>
      <c r="C88" s="44"/>
      <c r="D88" s="44"/>
      <c r="E88" s="44"/>
      <c r="F88" s="45" t="e">
        <f>VLOOKUP($A88,'Liste de produits types'!$A$2:$E$142,2,FALSE)</f>
        <v>#N/A</v>
      </c>
      <c r="G88" s="45" t="e">
        <f>VLOOKUP($A88,'Liste de produits types'!$A$2:$E$142,4,FALSE)</f>
        <v>#N/A</v>
      </c>
      <c r="H88" s="45" t="e">
        <f>VLOOKUP($A88,'Liste de produits types'!$A$2:$E$142,5,FALSE)</f>
        <v>#N/A</v>
      </c>
      <c r="I88" s="7"/>
      <c r="J88" s="9"/>
    </row>
    <row r="89" spans="1:10" s="6" customFormat="1" ht="25.5" customHeight="1" x14ac:dyDescent="0.35">
      <c r="A89" s="44"/>
      <c r="B89" s="44"/>
      <c r="C89" s="44"/>
      <c r="D89" s="44"/>
      <c r="E89" s="44"/>
      <c r="F89" s="45" t="e">
        <f>VLOOKUP($A89,'Liste de produits types'!$A$2:$E$142,2,FALSE)</f>
        <v>#N/A</v>
      </c>
      <c r="G89" s="45" t="e">
        <f>VLOOKUP($A89,'Liste de produits types'!$A$2:$E$142,4,FALSE)</f>
        <v>#N/A</v>
      </c>
      <c r="H89" s="45" t="e">
        <f>VLOOKUP($A89,'Liste de produits types'!$A$2:$E$142,5,FALSE)</f>
        <v>#N/A</v>
      </c>
      <c r="I89" s="7"/>
      <c r="J89" s="9"/>
    </row>
    <row r="90" spans="1:10" s="6" customFormat="1" ht="25.5" customHeight="1" x14ac:dyDescent="0.35">
      <c r="A90" s="44"/>
      <c r="B90" s="44"/>
      <c r="C90" s="44"/>
      <c r="D90" s="44"/>
      <c r="E90" s="44"/>
      <c r="F90" s="45" t="e">
        <f>VLOOKUP($A90,'Liste de produits types'!$A$2:$E$142,2,FALSE)</f>
        <v>#N/A</v>
      </c>
      <c r="G90" s="45" t="e">
        <f>VLOOKUP($A90,'Liste de produits types'!$A$2:$E$142,4,FALSE)</f>
        <v>#N/A</v>
      </c>
      <c r="H90" s="45" t="e">
        <f>VLOOKUP($A90,'Liste de produits types'!$A$2:$E$142,5,FALSE)</f>
        <v>#N/A</v>
      </c>
      <c r="I90" s="7"/>
      <c r="J90" s="9"/>
    </row>
    <row r="91" spans="1:10" s="6" customFormat="1" ht="25.5" customHeight="1" x14ac:dyDescent="0.35">
      <c r="A91" s="44"/>
      <c r="B91" s="44"/>
      <c r="C91" s="44"/>
      <c r="D91" s="44"/>
      <c r="E91" s="44"/>
      <c r="F91" s="45" t="e">
        <f>VLOOKUP($A91,'Liste de produits types'!$A$2:$E$142,2,FALSE)</f>
        <v>#N/A</v>
      </c>
      <c r="G91" s="45" t="e">
        <f>VLOOKUP($A91,'Liste de produits types'!$A$2:$E$142,4,FALSE)</f>
        <v>#N/A</v>
      </c>
      <c r="H91" s="45" t="e">
        <f>VLOOKUP($A91,'Liste de produits types'!$A$2:$E$142,5,FALSE)</f>
        <v>#N/A</v>
      </c>
      <c r="I91" s="7"/>
      <c r="J91" s="9"/>
    </row>
    <row r="92" spans="1:10" s="6" customFormat="1" ht="25.5" customHeight="1" x14ac:dyDescent="0.35">
      <c r="A92" s="44"/>
      <c r="B92" s="44"/>
      <c r="C92" s="44"/>
      <c r="D92" s="44"/>
      <c r="E92" s="44"/>
      <c r="F92" s="45" t="e">
        <f>VLOOKUP($A92,'Liste de produits types'!$A$2:$E$142,2,FALSE)</f>
        <v>#N/A</v>
      </c>
      <c r="G92" s="45" t="e">
        <f>VLOOKUP($A92,'Liste de produits types'!$A$2:$E$142,4,FALSE)</f>
        <v>#N/A</v>
      </c>
      <c r="H92" s="45" t="e">
        <f>VLOOKUP($A92,'Liste de produits types'!$A$2:$E$142,5,FALSE)</f>
        <v>#N/A</v>
      </c>
      <c r="I92" s="7"/>
      <c r="J92" s="9"/>
    </row>
    <row r="93" spans="1:10" s="6" customFormat="1" ht="25.5" customHeight="1" x14ac:dyDescent="0.35">
      <c r="A93" s="44"/>
      <c r="B93" s="44"/>
      <c r="C93" s="44"/>
      <c r="D93" s="44"/>
      <c r="E93" s="44"/>
      <c r="F93" s="45" t="e">
        <f>VLOOKUP($A93,'Liste de produits types'!$A$2:$E$142,2,FALSE)</f>
        <v>#N/A</v>
      </c>
      <c r="G93" s="45" t="e">
        <f>VLOOKUP($A93,'Liste de produits types'!$A$2:$E$142,4,FALSE)</f>
        <v>#N/A</v>
      </c>
      <c r="H93" s="45" t="e">
        <f>VLOOKUP($A93,'Liste de produits types'!$A$2:$E$142,5,FALSE)</f>
        <v>#N/A</v>
      </c>
      <c r="I93" s="7"/>
      <c r="J93" s="9"/>
    </row>
    <row r="94" spans="1:10" s="6" customFormat="1" ht="25.5" customHeight="1" x14ac:dyDescent="0.35">
      <c r="A94" s="44"/>
      <c r="B94" s="44"/>
      <c r="C94" s="44"/>
      <c r="D94" s="44"/>
      <c r="E94" s="44"/>
      <c r="F94" s="45" t="e">
        <f>VLOOKUP($A94,'Liste de produits types'!$A$2:$E$142,2,FALSE)</f>
        <v>#N/A</v>
      </c>
      <c r="G94" s="45" t="e">
        <f>VLOOKUP($A94,'Liste de produits types'!$A$2:$E$142,4,FALSE)</f>
        <v>#N/A</v>
      </c>
      <c r="H94" s="45" t="e">
        <f>VLOOKUP($A94,'Liste de produits types'!$A$2:$E$142,5,FALSE)</f>
        <v>#N/A</v>
      </c>
      <c r="I94" s="7"/>
      <c r="J94" s="9"/>
    </row>
    <row r="95" spans="1:10" s="6" customFormat="1" ht="25.5" customHeight="1" x14ac:dyDescent="0.35">
      <c r="A95" s="44"/>
      <c r="B95" s="44"/>
      <c r="C95" s="44"/>
      <c r="D95" s="44"/>
      <c r="E95" s="44"/>
      <c r="F95" s="45" t="e">
        <f>VLOOKUP($A95,'Liste de produits types'!$A$2:$E$142,2,FALSE)</f>
        <v>#N/A</v>
      </c>
      <c r="G95" s="45" t="e">
        <f>VLOOKUP($A95,'Liste de produits types'!$A$2:$E$142,4,FALSE)</f>
        <v>#N/A</v>
      </c>
      <c r="H95" s="45" t="e">
        <f>VLOOKUP($A95,'Liste de produits types'!$A$2:$E$142,5,FALSE)</f>
        <v>#N/A</v>
      </c>
      <c r="I95" s="7"/>
      <c r="J95" s="9"/>
    </row>
    <row r="96" spans="1:10" s="6" customFormat="1" ht="25.5" customHeight="1" x14ac:dyDescent="0.35">
      <c r="A96" s="44"/>
      <c r="B96" s="44"/>
      <c r="C96" s="44"/>
      <c r="D96" s="44"/>
      <c r="E96" s="44"/>
      <c r="F96" s="45" t="e">
        <f>VLOOKUP($A96,'Liste de produits types'!$A$2:$E$142,2,FALSE)</f>
        <v>#N/A</v>
      </c>
      <c r="G96" s="45" t="e">
        <f>VLOOKUP($A96,'Liste de produits types'!$A$2:$E$142,4,FALSE)</f>
        <v>#N/A</v>
      </c>
      <c r="H96" s="45" t="e">
        <f>VLOOKUP($A96,'Liste de produits types'!$A$2:$E$142,5,FALSE)</f>
        <v>#N/A</v>
      </c>
      <c r="I96" s="7"/>
      <c r="J96" s="9"/>
    </row>
    <row r="97" spans="1:10" s="6" customFormat="1" ht="25.5" customHeight="1" x14ac:dyDescent="0.35">
      <c r="A97" s="44"/>
      <c r="B97" s="44"/>
      <c r="C97" s="44"/>
      <c r="D97" s="44"/>
      <c r="E97" s="44"/>
      <c r="F97" s="45" t="e">
        <f>VLOOKUP($A97,'Liste de produits types'!$A$2:$E$142,2,FALSE)</f>
        <v>#N/A</v>
      </c>
      <c r="G97" s="45" t="e">
        <f>VLOOKUP($A97,'Liste de produits types'!$A$2:$E$142,4,FALSE)</f>
        <v>#N/A</v>
      </c>
      <c r="H97" s="45" t="e">
        <f>VLOOKUP($A97,'Liste de produits types'!$A$2:$E$142,5,FALSE)</f>
        <v>#N/A</v>
      </c>
      <c r="I97" s="7"/>
      <c r="J97" s="9"/>
    </row>
    <row r="98" spans="1:10" s="6" customFormat="1" ht="25.5" customHeight="1" x14ac:dyDescent="0.35">
      <c r="A98" s="44"/>
      <c r="B98" s="44"/>
      <c r="C98" s="44"/>
      <c r="D98" s="44"/>
      <c r="E98" s="44"/>
      <c r="F98" s="45" t="e">
        <f>VLOOKUP($A98,'Liste de produits types'!$A$2:$E$142,2,FALSE)</f>
        <v>#N/A</v>
      </c>
      <c r="G98" s="45" t="e">
        <f>VLOOKUP($A98,'Liste de produits types'!$A$2:$E$142,4,FALSE)</f>
        <v>#N/A</v>
      </c>
      <c r="H98" s="45" t="e">
        <f>VLOOKUP($A98,'Liste de produits types'!$A$2:$E$142,5,FALSE)</f>
        <v>#N/A</v>
      </c>
      <c r="I98" s="7"/>
      <c r="J98" s="9"/>
    </row>
    <row r="99" spans="1:10" s="6" customFormat="1" ht="25.5" customHeight="1" x14ac:dyDescent="0.35">
      <c r="A99" s="44"/>
      <c r="B99" s="44"/>
      <c r="C99" s="44"/>
      <c r="D99" s="44"/>
      <c r="E99" s="44"/>
      <c r="F99" s="45" t="e">
        <f>VLOOKUP($A99,'Liste de produits types'!$A$2:$E$142,2,FALSE)</f>
        <v>#N/A</v>
      </c>
      <c r="G99" s="45" t="e">
        <f>VLOOKUP($A99,'Liste de produits types'!$A$2:$E$142,4,FALSE)</f>
        <v>#N/A</v>
      </c>
      <c r="H99" s="45" t="e">
        <f>VLOOKUP($A99,'Liste de produits types'!$A$2:$E$142,5,FALSE)</f>
        <v>#N/A</v>
      </c>
      <c r="I99" s="7"/>
      <c r="J99" s="9"/>
    </row>
    <row r="100" spans="1:10" s="6" customFormat="1" ht="25.5" customHeight="1" x14ac:dyDescent="0.35">
      <c r="A100" s="44"/>
      <c r="B100" s="44"/>
      <c r="C100" s="44"/>
      <c r="D100" s="44"/>
      <c r="E100" s="44"/>
      <c r="F100" s="45" t="e">
        <f>VLOOKUP($A100,'Liste de produits types'!$A$2:$E$142,2,FALSE)</f>
        <v>#N/A</v>
      </c>
      <c r="G100" s="45" t="e">
        <f>VLOOKUP($A100,'Liste de produits types'!$A$2:$E$142,4,FALSE)</f>
        <v>#N/A</v>
      </c>
      <c r="H100" s="45" t="e">
        <f>VLOOKUP($A100,'Liste de produits types'!$A$2:$E$142,5,FALSE)</f>
        <v>#N/A</v>
      </c>
      <c r="I100" s="7"/>
      <c r="J100" s="9"/>
    </row>
    <row r="101" spans="1:10" s="6" customFormat="1" ht="25.5" customHeight="1" x14ac:dyDescent="0.35">
      <c r="A101" s="44"/>
      <c r="B101" s="44"/>
      <c r="C101" s="44"/>
      <c r="D101" s="44"/>
      <c r="E101" s="44"/>
      <c r="F101" s="45" t="e">
        <f>VLOOKUP($A101,'Liste de produits types'!$A$2:$E$142,2,FALSE)</f>
        <v>#N/A</v>
      </c>
      <c r="G101" s="45" t="e">
        <f>VLOOKUP($A101,'Liste de produits types'!$A$2:$E$142,4,FALSE)</f>
        <v>#N/A</v>
      </c>
      <c r="H101" s="45" t="e">
        <f>VLOOKUP($A101,'Liste de produits types'!$A$2:$E$142,5,FALSE)</f>
        <v>#N/A</v>
      </c>
      <c r="I101" s="7"/>
      <c r="J101" s="9"/>
    </row>
    <row r="102" spans="1:10" s="6" customFormat="1" ht="25.5" customHeight="1" x14ac:dyDescent="0.35">
      <c r="A102" s="44"/>
      <c r="B102" s="44"/>
      <c r="C102" s="44"/>
      <c r="D102" s="44"/>
      <c r="E102" s="44"/>
      <c r="F102" s="45" t="e">
        <f>VLOOKUP($A102,'Liste de produits types'!$A$2:$E$142,2,FALSE)</f>
        <v>#N/A</v>
      </c>
      <c r="G102" s="45" t="e">
        <f>VLOOKUP($A102,'Liste de produits types'!$A$2:$E$142,4,FALSE)</f>
        <v>#N/A</v>
      </c>
      <c r="H102" s="45" t="e">
        <f>VLOOKUP($A102,'Liste de produits types'!$A$2:$E$142,5,FALSE)</f>
        <v>#N/A</v>
      </c>
      <c r="I102" s="7"/>
      <c r="J102" s="9"/>
    </row>
    <row r="103" spans="1:10" s="6" customFormat="1" ht="25.5" customHeight="1" x14ac:dyDescent="0.35">
      <c r="A103" s="44"/>
      <c r="B103" s="44"/>
      <c r="C103" s="44"/>
      <c r="D103" s="44"/>
      <c r="E103" s="44"/>
      <c r="F103" s="45" t="e">
        <f>VLOOKUP($A103,'Liste de produits types'!$A$2:$E$142,2,FALSE)</f>
        <v>#N/A</v>
      </c>
      <c r="G103" s="45" t="e">
        <f>VLOOKUP($A103,'Liste de produits types'!$A$2:$E$142,4,FALSE)</f>
        <v>#N/A</v>
      </c>
      <c r="H103" s="45" t="e">
        <f>VLOOKUP($A103,'Liste de produits types'!$A$2:$E$142,5,FALSE)</f>
        <v>#N/A</v>
      </c>
      <c r="I103" s="7"/>
      <c r="J103" s="9"/>
    </row>
    <row r="104" spans="1:10" s="6" customFormat="1" ht="25.5" customHeight="1" x14ac:dyDescent="0.35">
      <c r="A104" s="44"/>
      <c r="B104" s="44"/>
      <c r="C104" s="44"/>
      <c r="D104" s="44"/>
      <c r="E104" s="44"/>
      <c r="F104" s="45" t="e">
        <f>VLOOKUP($A104,'Liste de produits types'!$A$2:$E$142,2,FALSE)</f>
        <v>#N/A</v>
      </c>
      <c r="G104" s="45" t="e">
        <f>VLOOKUP($A104,'Liste de produits types'!$A$2:$E$142,4,FALSE)</f>
        <v>#N/A</v>
      </c>
      <c r="H104" s="45" t="e">
        <f>VLOOKUP($A104,'Liste de produits types'!$A$2:$E$142,5,FALSE)</f>
        <v>#N/A</v>
      </c>
      <c r="I104" s="7"/>
      <c r="J104" s="9"/>
    </row>
    <row r="105" spans="1:10" s="6" customFormat="1" ht="25.5" customHeight="1" x14ac:dyDescent="0.35">
      <c r="A105" s="44"/>
      <c r="B105" s="44"/>
      <c r="C105" s="44"/>
      <c r="D105" s="44"/>
      <c r="E105" s="44"/>
      <c r="F105" s="45" t="e">
        <f>VLOOKUP($A105,'Liste de produits types'!$A$2:$E$142,2,FALSE)</f>
        <v>#N/A</v>
      </c>
      <c r="G105" s="45" t="e">
        <f>VLOOKUP($A105,'Liste de produits types'!$A$2:$E$142,4,FALSE)</f>
        <v>#N/A</v>
      </c>
      <c r="H105" s="45" t="e">
        <f>VLOOKUP($A105,'Liste de produits types'!$A$2:$E$142,5,FALSE)</f>
        <v>#N/A</v>
      </c>
      <c r="I105" s="7"/>
      <c r="J105" s="9"/>
    </row>
    <row r="106" spans="1:10" s="6" customFormat="1" ht="25.5" customHeight="1" x14ac:dyDescent="0.35">
      <c r="A106" s="44"/>
      <c r="B106" s="44"/>
      <c r="C106" s="44"/>
      <c r="D106" s="44"/>
      <c r="E106" s="44"/>
      <c r="F106" s="45" t="e">
        <f>VLOOKUP($A106,'Liste de produits types'!$A$2:$E$142,2,FALSE)</f>
        <v>#N/A</v>
      </c>
      <c r="G106" s="45" t="e">
        <f>VLOOKUP($A106,'Liste de produits types'!$A$2:$E$142,4,FALSE)</f>
        <v>#N/A</v>
      </c>
      <c r="H106" s="45" t="e">
        <f>VLOOKUP($A106,'Liste de produits types'!$A$2:$E$142,5,FALSE)</f>
        <v>#N/A</v>
      </c>
      <c r="I106" s="7"/>
      <c r="J106" s="9"/>
    </row>
    <row r="107" spans="1:10" s="6" customFormat="1" ht="25.5" customHeight="1" x14ac:dyDescent="0.35">
      <c r="A107" s="44"/>
      <c r="B107" s="44"/>
      <c r="C107" s="44"/>
      <c r="D107" s="44"/>
      <c r="E107" s="44"/>
      <c r="F107" s="45" t="e">
        <f>VLOOKUP($A107,'Liste de produits types'!$A$2:$E$142,2,FALSE)</f>
        <v>#N/A</v>
      </c>
      <c r="G107" s="45" t="e">
        <f>VLOOKUP($A107,'Liste de produits types'!$A$2:$E$142,4,FALSE)</f>
        <v>#N/A</v>
      </c>
      <c r="H107" s="45" t="e">
        <f>VLOOKUP($A107,'Liste de produits types'!$A$2:$E$142,5,FALSE)</f>
        <v>#N/A</v>
      </c>
      <c r="I107" s="7"/>
      <c r="J107" s="9"/>
    </row>
    <row r="108" spans="1:10" s="6" customFormat="1" ht="25.5" customHeight="1" x14ac:dyDescent="0.35">
      <c r="A108" s="44"/>
      <c r="B108" s="44"/>
      <c r="C108" s="44"/>
      <c r="D108" s="44"/>
      <c r="E108" s="44"/>
      <c r="F108" s="45" t="e">
        <f>VLOOKUP($A108,'Liste de produits types'!$A$2:$E$142,2,FALSE)</f>
        <v>#N/A</v>
      </c>
      <c r="G108" s="45" t="e">
        <f>VLOOKUP($A108,'Liste de produits types'!$A$2:$E$142,4,FALSE)</f>
        <v>#N/A</v>
      </c>
      <c r="H108" s="45" t="e">
        <f>VLOOKUP($A108,'Liste de produits types'!$A$2:$E$142,5,FALSE)</f>
        <v>#N/A</v>
      </c>
      <c r="I108" s="7"/>
      <c r="J108" s="9"/>
    </row>
    <row r="109" spans="1:10" s="6" customFormat="1" ht="25.5" customHeight="1" x14ac:dyDescent="0.35">
      <c r="A109" s="44"/>
      <c r="B109" s="44"/>
      <c r="C109" s="44"/>
      <c r="D109" s="44"/>
      <c r="E109" s="44"/>
      <c r="F109" s="45" t="e">
        <f>VLOOKUP($A109,'Liste de produits types'!$A$2:$E$142,2,FALSE)</f>
        <v>#N/A</v>
      </c>
      <c r="G109" s="45" t="e">
        <f>VLOOKUP($A109,'Liste de produits types'!$A$2:$E$142,4,FALSE)</f>
        <v>#N/A</v>
      </c>
      <c r="H109" s="45" t="e">
        <f>VLOOKUP($A109,'Liste de produits types'!$A$2:$E$142,5,FALSE)</f>
        <v>#N/A</v>
      </c>
      <c r="I109" s="7"/>
      <c r="J109" s="9"/>
    </row>
    <row r="110" spans="1:10" s="6" customFormat="1" ht="25.5" customHeight="1" x14ac:dyDescent="0.35">
      <c r="A110" s="44"/>
      <c r="B110" s="44"/>
      <c r="C110" s="44"/>
      <c r="D110" s="44"/>
      <c r="E110" s="44"/>
      <c r="F110" s="45" t="e">
        <f>VLOOKUP($A110,'Liste de produits types'!$A$2:$E$142,2,FALSE)</f>
        <v>#N/A</v>
      </c>
      <c r="G110" s="45" t="e">
        <f>VLOOKUP($A110,'Liste de produits types'!$A$2:$E$142,4,FALSE)</f>
        <v>#N/A</v>
      </c>
      <c r="H110" s="45" t="e">
        <f>VLOOKUP($A110,'Liste de produits types'!$A$2:$E$142,5,FALSE)</f>
        <v>#N/A</v>
      </c>
      <c r="I110" s="7"/>
      <c r="J110" s="9"/>
    </row>
    <row r="111" spans="1:10" s="6" customFormat="1" ht="25.5" customHeight="1" x14ac:dyDescent="0.35">
      <c r="A111" s="44"/>
      <c r="B111" s="44"/>
      <c r="C111" s="44"/>
      <c r="D111" s="44"/>
      <c r="E111" s="44"/>
      <c r="F111" s="45" t="e">
        <f>VLOOKUP($A111,'Liste de produits types'!$A$2:$E$142,2,FALSE)</f>
        <v>#N/A</v>
      </c>
      <c r="G111" s="45" t="e">
        <f>VLOOKUP($A111,'Liste de produits types'!$A$2:$E$142,4,FALSE)</f>
        <v>#N/A</v>
      </c>
      <c r="H111" s="45" t="e">
        <f>VLOOKUP($A111,'Liste de produits types'!$A$2:$E$142,5,FALSE)</f>
        <v>#N/A</v>
      </c>
      <c r="I111" s="7"/>
      <c r="J111" s="9"/>
    </row>
    <row r="112" spans="1:10" s="6" customFormat="1" ht="25.5" customHeight="1" x14ac:dyDescent="0.35">
      <c r="A112" s="44"/>
      <c r="B112" s="44"/>
      <c r="C112" s="44"/>
      <c r="D112" s="44"/>
      <c r="E112" s="44"/>
      <c r="F112" s="45" t="e">
        <f>VLOOKUP($A112,'Liste de produits types'!$A$2:$E$142,2,FALSE)</f>
        <v>#N/A</v>
      </c>
      <c r="G112" s="45" t="e">
        <f>VLOOKUP($A112,'Liste de produits types'!$A$2:$E$142,4,FALSE)</f>
        <v>#N/A</v>
      </c>
      <c r="H112" s="45" t="e">
        <f>VLOOKUP($A112,'Liste de produits types'!$A$2:$E$142,5,FALSE)</f>
        <v>#N/A</v>
      </c>
      <c r="I112" s="7"/>
      <c r="J112" s="9"/>
    </row>
    <row r="113" spans="1:10" s="6" customFormat="1" ht="25.5" customHeight="1" x14ac:dyDescent="0.35">
      <c r="A113" s="44"/>
      <c r="B113" s="44"/>
      <c r="C113" s="44"/>
      <c r="D113" s="44"/>
      <c r="E113" s="44"/>
      <c r="F113" s="45" t="e">
        <f>VLOOKUP($A113,'Liste de produits types'!$A$2:$E$142,2,FALSE)</f>
        <v>#N/A</v>
      </c>
      <c r="G113" s="45" t="e">
        <f>VLOOKUP($A113,'Liste de produits types'!$A$2:$E$142,4,FALSE)</f>
        <v>#N/A</v>
      </c>
      <c r="H113" s="45" t="e">
        <f>VLOOKUP($A113,'Liste de produits types'!$A$2:$E$142,5,FALSE)</f>
        <v>#N/A</v>
      </c>
      <c r="I113" s="7"/>
      <c r="J113" s="9"/>
    </row>
    <row r="114" spans="1:10" s="6" customFormat="1" ht="25.5" customHeight="1" x14ac:dyDescent="0.35">
      <c r="A114" s="44"/>
      <c r="B114" s="44"/>
      <c r="C114" s="44"/>
      <c r="D114" s="44"/>
      <c r="E114" s="44"/>
      <c r="F114" s="45" t="e">
        <f>VLOOKUP($A114,'Liste de produits types'!$A$2:$E$142,2,FALSE)</f>
        <v>#N/A</v>
      </c>
      <c r="G114" s="45" t="e">
        <f>VLOOKUP($A114,'Liste de produits types'!$A$2:$E$142,4,FALSE)</f>
        <v>#N/A</v>
      </c>
      <c r="H114" s="45" t="e">
        <f>VLOOKUP($A114,'Liste de produits types'!$A$2:$E$142,5,FALSE)</f>
        <v>#N/A</v>
      </c>
      <c r="I114" s="7"/>
      <c r="J114" s="9"/>
    </row>
    <row r="115" spans="1:10" s="6" customFormat="1" ht="25.5" customHeight="1" x14ac:dyDescent="0.35">
      <c r="A115" s="44"/>
      <c r="B115" s="44"/>
      <c r="C115" s="44"/>
      <c r="D115" s="44"/>
      <c r="E115" s="44"/>
      <c r="F115" s="45" t="e">
        <f>VLOOKUP($A115,'Liste de produits types'!$A$2:$E$142,2,FALSE)</f>
        <v>#N/A</v>
      </c>
      <c r="G115" s="45" t="e">
        <f>VLOOKUP($A115,'Liste de produits types'!$A$2:$E$142,4,FALSE)</f>
        <v>#N/A</v>
      </c>
      <c r="H115" s="45" t="e">
        <f>VLOOKUP($A115,'Liste de produits types'!$A$2:$E$142,5,FALSE)</f>
        <v>#N/A</v>
      </c>
      <c r="I115" s="7"/>
      <c r="J115" s="9"/>
    </row>
    <row r="116" spans="1:10" s="6" customFormat="1" ht="25.5" customHeight="1" x14ac:dyDescent="0.35">
      <c r="A116" s="44"/>
      <c r="B116" s="44"/>
      <c r="C116" s="44"/>
      <c r="D116" s="44"/>
      <c r="E116" s="44"/>
      <c r="F116" s="45" t="e">
        <f>VLOOKUP($A116,'Liste de produits types'!$A$2:$E$142,2,FALSE)</f>
        <v>#N/A</v>
      </c>
      <c r="G116" s="45" t="e">
        <f>VLOOKUP($A116,'Liste de produits types'!$A$2:$E$142,4,FALSE)</f>
        <v>#N/A</v>
      </c>
      <c r="H116" s="45" t="e">
        <f>VLOOKUP($A116,'Liste de produits types'!$A$2:$E$142,5,FALSE)</f>
        <v>#N/A</v>
      </c>
      <c r="I116" s="7"/>
      <c r="J116" s="9"/>
    </row>
    <row r="117" spans="1:10" s="6" customFormat="1" ht="25.5" customHeight="1" x14ac:dyDescent="0.35">
      <c r="A117" s="44"/>
      <c r="B117" s="44"/>
      <c r="C117" s="44"/>
      <c r="D117" s="44"/>
      <c r="E117" s="44"/>
      <c r="F117" s="45" t="e">
        <f>VLOOKUP($A117,'Liste de produits types'!$A$2:$E$142,2,FALSE)</f>
        <v>#N/A</v>
      </c>
      <c r="G117" s="45" t="e">
        <f>VLOOKUP($A117,'Liste de produits types'!$A$2:$E$142,4,FALSE)</f>
        <v>#N/A</v>
      </c>
      <c r="H117" s="45" t="e">
        <f>VLOOKUP($A117,'Liste de produits types'!$A$2:$E$142,5,FALSE)</f>
        <v>#N/A</v>
      </c>
      <c r="I117" s="7"/>
      <c r="J117" s="9"/>
    </row>
    <row r="118" spans="1:10" s="6" customFormat="1" ht="25.5" customHeight="1" x14ac:dyDescent="0.35">
      <c r="A118" s="44"/>
      <c r="B118" s="44"/>
      <c r="C118" s="44"/>
      <c r="D118" s="44"/>
      <c r="E118" s="44"/>
      <c r="F118" s="45" t="e">
        <f>VLOOKUP($A118,'Liste de produits types'!$A$2:$E$142,2,FALSE)</f>
        <v>#N/A</v>
      </c>
      <c r="G118" s="45" t="e">
        <f>VLOOKUP($A118,'Liste de produits types'!$A$2:$E$142,4,FALSE)</f>
        <v>#N/A</v>
      </c>
      <c r="H118" s="45" t="e">
        <f>VLOOKUP($A118,'Liste de produits types'!$A$2:$E$142,5,FALSE)</f>
        <v>#N/A</v>
      </c>
      <c r="I118" s="7"/>
      <c r="J118" s="9"/>
    </row>
    <row r="119" spans="1:10" s="6" customFormat="1" ht="25.5" customHeight="1" x14ac:dyDescent="0.35">
      <c r="A119" s="44"/>
      <c r="B119" s="44"/>
      <c r="C119" s="44"/>
      <c r="D119" s="44"/>
      <c r="E119" s="44"/>
      <c r="F119" s="45" t="e">
        <f>VLOOKUP($A119,'Liste de produits types'!$A$2:$E$142,2,FALSE)</f>
        <v>#N/A</v>
      </c>
      <c r="G119" s="45" t="e">
        <f>VLOOKUP($A119,'Liste de produits types'!$A$2:$E$142,4,FALSE)</f>
        <v>#N/A</v>
      </c>
      <c r="H119" s="45" t="e">
        <f>VLOOKUP($A119,'Liste de produits types'!$A$2:$E$142,5,FALSE)</f>
        <v>#N/A</v>
      </c>
      <c r="I119" s="7"/>
      <c r="J119" s="9"/>
    </row>
    <row r="120" spans="1:10" s="6" customFormat="1" ht="25.5" customHeight="1" x14ac:dyDescent="0.35">
      <c r="A120" s="44"/>
      <c r="B120" s="44"/>
      <c r="C120" s="44"/>
      <c r="D120" s="44"/>
      <c r="E120" s="44"/>
      <c r="F120" s="45" t="e">
        <f>VLOOKUP($A120,'Liste de produits types'!$A$2:$E$142,2,FALSE)</f>
        <v>#N/A</v>
      </c>
      <c r="G120" s="45" t="e">
        <f>VLOOKUP($A120,'Liste de produits types'!$A$2:$E$142,4,FALSE)</f>
        <v>#N/A</v>
      </c>
      <c r="H120" s="45" t="e">
        <f>VLOOKUP($A120,'Liste de produits types'!$A$2:$E$142,5,FALSE)</f>
        <v>#N/A</v>
      </c>
      <c r="I120" s="7"/>
      <c r="J120" s="9"/>
    </row>
    <row r="121" spans="1:10" s="6" customFormat="1" ht="25.5" customHeight="1" x14ac:dyDescent="0.35">
      <c r="A121" s="44"/>
      <c r="B121" s="44"/>
      <c r="C121" s="44"/>
      <c r="D121" s="44"/>
      <c r="E121" s="44"/>
      <c r="F121" s="45" t="e">
        <f>VLOOKUP($A121,'Liste de produits types'!$A$2:$E$142,2,FALSE)</f>
        <v>#N/A</v>
      </c>
      <c r="G121" s="45" t="e">
        <f>VLOOKUP($A121,'Liste de produits types'!$A$2:$E$142,4,FALSE)</f>
        <v>#N/A</v>
      </c>
      <c r="H121" s="45" t="e">
        <f>VLOOKUP($A121,'Liste de produits types'!$A$2:$E$142,5,FALSE)</f>
        <v>#N/A</v>
      </c>
      <c r="I121" s="7"/>
      <c r="J121" s="9"/>
    </row>
    <row r="122" spans="1:10" s="6" customFormat="1" ht="25.5" customHeight="1" x14ac:dyDescent="0.35">
      <c r="A122" s="44"/>
      <c r="B122" s="44"/>
      <c r="C122" s="44"/>
      <c r="D122" s="44"/>
      <c r="E122" s="44"/>
      <c r="F122" s="45" t="e">
        <f>VLOOKUP($A122,'Liste de produits types'!$A$2:$E$142,2,FALSE)</f>
        <v>#N/A</v>
      </c>
      <c r="G122" s="45" t="e">
        <f>VLOOKUP($A122,'Liste de produits types'!$A$2:$E$142,4,FALSE)</f>
        <v>#N/A</v>
      </c>
      <c r="H122" s="45" t="e">
        <f>VLOOKUP($A122,'Liste de produits types'!$A$2:$E$142,5,FALSE)</f>
        <v>#N/A</v>
      </c>
      <c r="I122" s="7"/>
      <c r="J122" s="9"/>
    </row>
    <row r="123" spans="1:10" s="6" customFormat="1" ht="25.5" customHeight="1" x14ac:dyDescent="0.35">
      <c r="A123" s="44"/>
      <c r="B123" s="44"/>
      <c r="C123" s="44"/>
      <c r="D123" s="44"/>
      <c r="E123" s="44"/>
      <c r="F123" s="45" t="e">
        <f>VLOOKUP($A123,'Liste de produits types'!$A$2:$E$142,2,FALSE)</f>
        <v>#N/A</v>
      </c>
      <c r="G123" s="45" t="e">
        <f>VLOOKUP($A123,'Liste de produits types'!$A$2:$E$142,4,FALSE)</f>
        <v>#N/A</v>
      </c>
      <c r="H123" s="45" t="e">
        <f>VLOOKUP($A123,'Liste de produits types'!$A$2:$E$142,5,FALSE)</f>
        <v>#N/A</v>
      </c>
      <c r="I123" s="7"/>
      <c r="J123" s="9"/>
    </row>
    <row r="124" spans="1:10" s="6" customFormat="1" ht="25.5" customHeight="1" x14ac:dyDescent="0.35">
      <c r="A124" s="44"/>
      <c r="B124" s="44"/>
      <c r="C124" s="44"/>
      <c r="D124" s="44"/>
      <c r="E124" s="44"/>
      <c r="F124" s="45" t="e">
        <f>VLOOKUP($A124,'Liste de produits types'!$A$2:$E$142,2,FALSE)</f>
        <v>#N/A</v>
      </c>
      <c r="G124" s="45" t="e">
        <f>VLOOKUP($A124,'Liste de produits types'!$A$2:$E$142,4,FALSE)</f>
        <v>#N/A</v>
      </c>
      <c r="H124" s="45" t="e">
        <f>VLOOKUP($A124,'Liste de produits types'!$A$2:$E$142,5,FALSE)</f>
        <v>#N/A</v>
      </c>
      <c r="I124" s="7"/>
      <c r="J124" s="9"/>
    </row>
    <row r="125" spans="1:10" s="6" customFormat="1" ht="25.5" customHeight="1" x14ac:dyDescent="0.35">
      <c r="A125" s="44"/>
      <c r="B125" s="44"/>
      <c r="C125" s="44"/>
      <c r="D125" s="44"/>
      <c r="E125" s="44"/>
      <c r="F125" s="45" t="e">
        <f>VLOOKUP($A125,'Liste de produits types'!$A$2:$E$142,2,FALSE)</f>
        <v>#N/A</v>
      </c>
      <c r="G125" s="45" t="e">
        <f>VLOOKUP($A125,'Liste de produits types'!$A$2:$E$142,4,FALSE)</f>
        <v>#N/A</v>
      </c>
      <c r="H125" s="45" t="e">
        <f>VLOOKUP($A125,'Liste de produits types'!$A$2:$E$142,5,FALSE)</f>
        <v>#N/A</v>
      </c>
      <c r="I125" s="7"/>
      <c r="J125" s="9"/>
    </row>
    <row r="126" spans="1:10" s="6" customFormat="1" ht="25.5" customHeight="1" x14ac:dyDescent="0.35">
      <c r="A126" s="44"/>
      <c r="B126" s="44"/>
      <c r="C126" s="44"/>
      <c r="D126" s="44"/>
      <c r="E126" s="44"/>
      <c r="F126" s="45" t="e">
        <f>VLOOKUP($A126,'Liste de produits types'!$A$2:$E$142,2,FALSE)</f>
        <v>#N/A</v>
      </c>
      <c r="G126" s="45" t="e">
        <f>VLOOKUP($A126,'Liste de produits types'!$A$2:$E$142,4,FALSE)</f>
        <v>#N/A</v>
      </c>
      <c r="H126" s="45" t="e">
        <f>VLOOKUP($A126,'Liste de produits types'!$A$2:$E$142,5,FALSE)</f>
        <v>#N/A</v>
      </c>
      <c r="I126" s="7"/>
      <c r="J126" s="9"/>
    </row>
    <row r="127" spans="1:10" s="6" customFormat="1" ht="25.5" customHeight="1" x14ac:dyDescent="0.35">
      <c r="A127" s="44"/>
      <c r="B127" s="44"/>
      <c r="C127" s="44"/>
      <c r="D127" s="44"/>
      <c r="E127" s="44"/>
      <c r="F127" s="45" t="e">
        <f>VLOOKUP($A127,'Liste de produits types'!$A$2:$E$142,2,FALSE)</f>
        <v>#N/A</v>
      </c>
      <c r="G127" s="45" t="e">
        <f>VLOOKUP($A127,'Liste de produits types'!$A$2:$E$142,4,FALSE)</f>
        <v>#N/A</v>
      </c>
      <c r="H127" s="45" t="e">
        <f>VLOOKUP($A127,'Liste de produits types'!$A$2:$E$142,5,FALSE)</f>
        <v>#N/A</v>
      </c>
      <c r="I127" s="7"/>
      <c r="J127" s="9"/>
    </row>
    <row r="128" spans="1:10" s="6" customFormat="1" ht="25.5" customHeight="1" x14ac:dyDescent="0.35">
      <c r="A128" s="44"/>
      <c r="B128" s="44"/>
      <c r="C128" s="44"/>
      <c r="D128" s="44"/>
      <c r="E128" s="44"/>
      <c r="F128" s="45" t="e">
        <f>VLOOKUP($A128,'Liste de produits types'!$A$2:$E$142,2,FALSE)</f>
        <v>#N/A</v>
      </c>
      <c r="G128" s="45" t="e">
        <f>VLOOKUP($A128,'Liste de produits types'!$A$2:$E$142,4,FALSE)</f>
        <v>#N/A</v>
      </c>
      <c r="H128" s="45" t="e">
        <f>VLOOKUP($A128,'Liste de produits types'!$A$2:$E$142,5,FALSE)</f>
        <v>#N/A</v>
      </c>
      <c r="I128" s="7"/>
      <c r="J128" s="9"/>
    </row>
    <row r="129" spans="1:10" s="6" customFormat="1" ht="25.5" customHeight="1" x14ac:dyDescent="0.35">
      <c r="A129" s="44"/>
      <c r="B129" s="44"/>
      <c r="C129" s="44"/>
      <c r="D129" s="44"/>
      <c r="E129" s="44"/>
      <c r="F129" s="45" t="e">
        <f>VLOOKUP($A129,'Liste de produits types'!$A$2:$E$142,2,FALSE)</f>
        <v>#N/A</v>
      </c>
      <c r="G129" s="45" t="e">
        <f>VLOOKUP($A129,'Liste de produits types'!$A$2:$E$142,4,FALSE)</f>
        <v>#N/A</v>
      </c>
      <c r="H129" s="45" t="e">
        <f>VLOOKUP($A129,'Liste de produits types'!$A$2:$E$142,5,FALSE)</f>
        <v>#N/A</v>
      </c>
      <c r="I129" s="7"/>
      <c r="J129" s="9"/>
    </row>
    <row r="130" spans="1:10" s="6" customFormat="1" ht="25.5" customHeight="1" x14ac:dyDescent="0.35">
      <c r="A130" s="44"/>
      <c r="B130" s="44"/>
      <c r="C130" s="44"/>
      <c r="D130" s="44"/>
      <c r="E130" s="44"/>
      <c r="F130" s="45" t="e">
        <f>VLOOKUP($A130,'Liste de produits types'!$A$2:$E$142,2,FALSE)</f>
        <v>#N/A</v>
      </c>
      <c r="G130" s="45" t="e">
        <f>VLOOKUP($A130,'Liste de produits types'!$A$2:$E$142,4,FALSE)</f>
        <v>#N/A</v>
      </c>
      <c r="H130" s="45" t="e">
        <f>VLOOKUP($A130,'Liste de produits types'!$A$2:$E$142,5,FALSE)</f>
        <v>#N/A</v>
      </c>
      <c r="I130" s="7"/>
      <c r="J130" s="9"/>
    </row>
    <row r="131" spans="1:10" s="6" customFormat="1" ht="25.5" customHeight="1" x14ac:dyDescent="0.35">
      <c r="A131" s="44"/>
      <c r="B131" s="44"/>
      <c r="C131" s="44"/>
      <c r="D131" s="44"/>
      <c r="E131" s="44"/>
      <c r="F131" s="45" t="e">
        <f>VLOOKUP($A131,'Liste de produits types'!$A$2:$E$142,2,FALSE)</f>
        <v>#N/A</v>
      </c>
      <c r="G131" s="45" t="e">
        <f>VLOOKUP($A131,'Liste de produits types'!$A$2:$E$142,4,FALSE)</f>
        <v>#N/A</v>
      </c>
      <c r="H131" s="45" t="e">
        <f>VLOOKUP($A131,'Liste de produits types'!$A$2:$E$142,5,FALSE)</f>
        <v>#N/A</v>
      </c>
      <c r="I131" s="7"/>
      <c r="J131" s="9"/>
    </row>
    <row r="132" spans="1:10" s="6" customFormat="1" ht="25.5" customHeight="1" x14ac:dyDescent="0.35">
      <c r="A132" s="44"/>
      <c r="B132" s="44"/>
      <c r="C132" s="44"/>
      <c r="D132" s="44"/>
      <c r="E132" s="44"/>
      <c r="F132" s="45" t="e">
        <f>VLOOKUP($A132,'Liste de produits types'!$A$2:$E$142,2,FALSE)</f>
        <v>#N/A</v>
      </c>
      <c r="G132" s="45" t="e">
        <f>VLOOKUP($A132,'Liste de produits types'!$A$2:$E$142,4,FALSE)</f>
        <v>#N/A</v>
      </c>
      <c r="H132" s="45" t="e">
        <f>VLOOKUP($A132,'Liste de produits types'!$A$2:$E$142,5,FALSE)</f>
        <v>#N/A</v>
      </c>
      <c r="I132" s="7"/>
      <c r="J132" s="9"/>
    </row>
    <row r="133" spans="1:10" s="6" customFormat="1" ht="25.5" customHeight="1" x14ac:dyDescent="0.35">
      <c r="A133" s="44"/>
      <c r="B133" s="44"/>
      <c r="C133" s="44"/>
      <c r="D133" s="44"/>
      <c r="E133" s="44"/>
      <c r="F133" s="45" t="e">
        <f>VLOOKUP($A133,'Liste de produits types'!$A$2:$E$142,2,FALSE)</f>
        <v>#N/A</v>
      </c>
      <c r="G133" s="45" t="e">
        <f>VLOOKUP($A133,'Liste de produits types'!$A$2:$E$142,4,FALSE)</f>
        <v>#N/A</v>
      </c>
      <c r="H133" s="45" t="e">
        <f>VLOOKUP($A133,'Liste de produits types'!$A$2:$E$142,5,FALSE)</f>
        <v>#N/A</v>
      </c>
      <c r="I133" s="7"/>
      <c r="J133" s="9"/>
    </row>
    <row r="134" spans="1:10" s="6" customFormat="1" ht="25.5" customHeight="1" x14ac:dyDescent="0.35">
      <c r="A134" s="44"/>
      <c r="B134" s="44"/>
      <c r="C134" s="44"/>
      <c r="D134" s="44"/>
      <c r="E134" s="44"/>
      <c r="F134" s="45" t="e">
        <f>VLOOKUP($A134,'Liste de produits types'!$A$2:$E$142,2,FALSE)</f>
        <v>#N/A</v>
      </c>
      <c r="G134" s="45" t="e">
        <f>VLOOKUP($A134,'Liste de produits types'!$A$2:$E$142,4,FALSE)</f>
        <v>#N/A</v>
      </c>
      <c r="H134" s="45" t="e">
        <f>VLOOKUP($A134,'Liste de produits types'!$A$2:$E$142,5,FALSE)</f>
        <v>#N/A</v>
      </c>
      <c r="I134" s="7"/>
      <c r="J134" s="9"/>
    </row>
    <row r="135" spans="1:10" s="6" customFormat="1" ht="25.5" customHeight="1" x14ac:dyDescent="0.35">
      <c r="A135" s="44"/>
      <c r="B135" s="44"/>
      <c r="C135" s="44"/>
      <c r="D135" s="44"/>
      <c r="E135" s="44"/>
      <c r="F135" s="45" t="e">
        <f>VLOOKUP($A135,'Liste de produits types'!$A$2:$E$142,2,FALSE)</f>
        <v>#N/A</v>
      </c>
      <c r="G135" s="45" t="e">
        <f>VLOOKUP($A135,'Liste de produits types'!$A$2:$E$142,4,FALSE)</f>
        <v>#N/A</v>
      </c>
      <c r="H135" s="45" t="e">
        <f>VLOOKUP($A135,'Liste de produits types'!$A$2:$E$142,5,FALSE)</f>
        <v>#N/A</v>
      </c>
      <c r="I135" s="7"/>
      <c r="J135" s="9"/>
    </row>
    <row r="136" spans="1:10" s="6" customFormat="1" ht="25.5" customHeight="1" x14ac:dyDescent="0.35">
      <c r="A136" s="44"/>
      <c r="B136" s="44"/>
      <c r="C136" s="44"/>
      <c r="D136" s="44"/>
      <c r="E136" s="44"/>
      <c r="F136" s="45" t="e">
        <f>VLOOKUP($A136,'Liste de produits types'!$A$2:$E$142,2,FALSE)</f>
        <v>#N/A</v>
      </c>
      <c r="G136" s="45" t="e">
        <f>VLOOKUP($A136,'Liste de produits types'!$A$2:$E$142,4,FALSE)</f>
        <v>#N/A</v>
      </c>
      <c r="H136" s="45" t="e">
        <f>VLOOKUP($A136,'Liste de produits types'!$A$2:$E$142,5,FALSE)</f>
        <v>#N/A</v>
      </c>
      <c r="I136" s="7"/>
      <c r="J136" s="9"/>
    </row>
    <row r="137" spans="1:10" s="6" customFormat="1" ht="25.5" customHeight="1" x14ac:dyDescent="0.35">
      <c r="A137" s="44"/>
      <c r="B137" s="44"/>
      <c r="C137" s="44"/>
      <c r="D137" s="44"/>
      <c r="E137" s="44"/>
      <c r="F137" s="45" t="e">
        <f>VLOOKUP($A137,'Liste de produits types'!$A$2:$E$142,2,FALSE)</f>
        <v>#N/A</v>
      </c>
      <c r="G137" s="45" t="e">
        <f>VLOOKUP($A137,'Liste de produits types'!$A$2:$E$142,4,FALSE)</f>
        <v>#N/A</v>
      </c>
      <c r="H137" s="45" t="e">
        <f>VLOOKUP($A137,'Liste de produits types'!$A$2:$E$142,5,FALSE)</f>
        <v>#N/A</v>
      </c>
      <c r="I137" s="7"/>
      <c r="J137" s="9"/>
    </row>
    <row r="138" spans="1:10" s="6" customFormat="1" ht="25.5" customHeight="1" x14ac:dyDescent="0.35">
      <c r="A138" s="44"/>
      <c r="B138" s="44"/>
      <c r="C138" s="44"/>
      <c r="D138" s="44"/>
      <c r="E138" s="44"/>
      <c r="F138" s="45" t="e">
        <f>VLOOKUP($A138,'Liste de produits types'!$A$2:$E$142,2,FALSE)</f>
        <v>#N/A</v>
      </c>
      <c r="G138" s="45" t="e">
        <f>VLOOKUP($A138,'Liste de produits types'!$A$2:$E$142,4,FALSE)</f>
        <v>#N/A</v>
      </c>
      <c r="H138" s="45" t="e">
        <f>VLOOKUP($A138,'Liste de produits types'!$A$2:$E$142,5,FALSE)</f>
        <v>#N/A</v>
      </c>
      <c r="I138" s="7"/>
      <c r="J138" s="9"/>
    </row>
    <row r="139" spans="1:10" s="6" customFormat="1" ht="25.5" customHeight="1" x14ac:dyDescent="0.35">
      <c r="A139" s="44"/>
      <c r="B139" s="44"/>
      <c r="C139" s="44"/>
      <c r="D139" s="44"/>
      <c r="E139" s="44"/>
      <c r="F139" s="45" t="e">
        <f>VLOOKUP($A139,'Liste de produits types'!$A$2:$E$142,2,FALSE)</f>
        <v>#N/A</v>
      </c>
      <c r="G139" s="45" t="e">
        <f>VLOOKUP($A139,'Liste de produits types'!$A$2:$E$142,4,FALSE)</f>
        <v>#N/A</v>
      </c>
      <c r="H139" s="45" t="e">
        <f>VLOOKUP($A139,'Liste de produits types'!$A$2:$E$142,5,FALSE)</f>
        <v>#N/A</v>
      </c>
      <c r="I139" s="7"/>
      <c r="J139" s="9"/>
    </row>
    <row r="140" spans="1:10" s="6" customFormat="1" ht="25.5" customHeight="1" x14ac:dyDescent="0.35">
      <c r="A140" s="44"/>
      <c r="B140" s="44"/>
      <c r="C140" s="44"/>
      <c r="D140" s="44"/>
      <c r="E140" s="44"/>
      <c r="F140" s="45" t="e">
        <f>VLOOKUP($A140,'Liste de produits types'!$A$2:$E$142,2,FALSE)</f>
        <v>#N/A</v>
      </c>
      <c r="G140" s="45" t="e">
        <f>VLOOKUP($A140,'Liste de produits types'!$A$2:$E$142,4,FALSE)</f>
        <v>#N/A</v>
      </c>
      <c r="H140" s="45" t="e">
        <f>VLOOKUP($A140,'Liste de produits types'!$A$2:$E$142,5,FALSE)</f>
        <v>#N/A</v>
      </c>
      <c r="I140" s="7"/>
      <c r="J140" s="9"/>
    </row>
    <row r="141" spans="1:10" s="6" customFormat="1" ht="25.5" customHeight="1" x14ac:dyDescent="0.35">
      <c r="A141" s="44"/>
      <c r="B141" s="44"/>
      <c r="C141" s="44"/>
      <c r="D141" s="44"/>
      <c r="E141" s="44"/>
      <c r="F141" s="45" t="e">
        <f>VLOOKUP($A141,'Liste de produits types'!$A$2:$E$142,2,FALSE)</f>
        <v>#N/A</v>
      </c>
      <c r="G141" s="45" t="e">
        <f>VLOOKUP($A141,'Liste de produits types'!$A$2:$E$142,4,FALSE)</f>
        <v>#N/A</v>
      </c>
      <c r="H141" s="45" t="e">
        <f>VLOOKUP($A141,'Liste de produits types'!$A$2:$E$142,5,FALSE)</f>
        <v>#N/A</v>
      </c>
      <c r="I141" s="7"/>
      <c r="J141" s="9"/>
    </row>
    <row r="142" spans="1:10" s="6" customFormat="1" ht="25.5" customHeight="1" x14ac:dyDescent="0.35">
      <c r="A142" s="44"/>
      <c r="B142" s="44"/>
      <c r="C142" s="44"/>
      <c r="D142" s="44"/>
      <c r="E142" s="44"/>
      <c r="F142" s="45" t="e">
        <f>VLOOKUP($A142,'Liste de produits types'!$A$2:$E$142,2,FALSE)</f>
        <v>#N/A</v>
      </c>
      <c r="G142" s="45" t="e">
        <f>VLOOKUP($A142,'Liste de produits types'!$A$2:$E$142,4,FALSE)</f>
        <v>#N/A</v>
      </c>
      <c r="H142" s="45" t="e">
        <f>VLOOKUP($A142,'Liste de produits types'!$A$2:$E$142,5,FALSE)</f>
        <v>#N/A</v>
      </c>
      <c r="I142" s="7"/>
      <c r="J142" s="9"/>
    </row>
    <row r="143" spans="1:10" s="6" customFormat="1" ht="25.5" customHeight="1" x14ac:dyDescent="0.35">
      <c r="A143" s="44"/>
      <c r="B143" s="44"/>
      <c r="C143" s="44"/>
      <c r="D143" s="44"/>
      <c r="E143" s="44"/>
      <c r="F143" s="45" t="e">
        <f>VLOOKUP($A143,'Liste de produits types'!$A$2:$E$142,2,FALSE)</f>
        <v>#N/A</v>
      </c>
      <c r="G143" s="45" t="e">
        <f>VLOOKUP($A143,'Liste de produits types'!$A$2:$E$142,4,FALSE)</f>
        <v>#N/A</v>
      </c>
      <c r="H143" s="45" t="e">
        <f>VLOOKUP($A143,'Liste de produits types'!$A$2:$E$142,5,FALSE)</f>
        <v>#N/A</v>
      </c>
      <c r="I143" s="7"/>
      <c r="J143" s="9"/>
    </row>
    <row r="144" spans="1:10" s="6" customFormat="1" ht="25.5" customHeight="1" x14ac:dyDescent="0.35">
      <c r="A144" s="44"/>
      <c r="B144" s="44"/>
      <c r="C144" s="44"/>
      <c r="D144" s="44"/>
      <c r="E144" s="44"/>
      <c r="F144" s="45" t="e">
        <f>VLOOKUP($A144,'Liste de produits types'!$A$2:$E$142,2,FALSE)</f>
        <v>#N/A</v>
      </c>
      <c r="G144" s="45" t="e">
        <f>VLOOKUP($A144,'Liste de produits types'!$A$2:$E$142,4,FALSE)</f>
        <v>#N/A</v>
      </c>
      <c r="H144" s="45" t="e">
        <f>VLOOKUP($A144,'Liste de produits types'!$A$2:$E$142,5,FALSE)</f>
        <v>#N/A</v>
      </c>
      <c r="I144" s="7"/>
      <c r="J144" s="9"/>
    </row>
    <row r="145" spans="1:10" s="6" customFormat="1" ht="25.5" customHeight="1" x14ac:dyDescent="0.35">
      <c r="A145" s="44"/>
      <c r="B145" s="44"/>
      <c r="C145" s="44"/>
      <c r="D145" s="44"/>
      <c r="E145" s="44"/>
      <c r="F145" s="45" t="e">
        <f>VLOOKUP($A145,'Liste de produits types'!$A$2:$E$142,2,FALSE)</f>
        <v>#N/A</v>
      </c>
      <c r="G145" s="45" t="e">
        <f>VLOOKUP($A145,'Liste de produits types'!$A$2:$E$142,4,FALSE)</f>
        <v>#N/A</v>
      </c>
      <c r="H145" s="45" t="e">
        <f>VLOOKUP($A145,'Liste de produits types'!$A$2:$E$142,5,FALSE)</f>
        <v>#N/A</v>
      </c>
      <c r="I145" s="7"/>
      <c r="J145" s="9"/>
    </row>
    <row r="146" spans="1:10" s="6" customFormat="1" ht="25.5" customHeight="1" x14ac:dyDescent="0.35">
      <c r="A146" s="44"/>
      <c r="B146" s="44"/>
      <c r="C146" s="44"/>
      <c r="D146" s="44"/>
      <c r="E146" s="44"/>
      <c r="F146" s="45" t="e">
        <f>VLOOKUP($A146,'Liste de produits types'!$A$2:$E$142,2,FALSE)</f>
        <v>#N/A</v>
      </c>
      <c r="G146" s="45" t="e">
        <f>VLOOKUP($A146,'Liste de produits types'!$A$2:$E$142,4,FALSE)</f>
        <v>#N/A</v>
      </c>
      <c r="H146" s="45" t="e">
        <f>VLOOKUP($A146,'Liste de produits types'!$A$2:$E$142,5,FALSE)</f>
        <v>#N/A</v>
      </c>
      <c r="I146" s="7"/>
      <c r="J146" s="9"/>
    </row>
    <row r="147" spans="1:10" s="6" customFormat="1" ht="25.5" customHeight="1" x14ac:dyDescent="0.35">
      <c r="A147" s="44"/>
      <c r="B147" s="44"/>
      <c r="C147" s="44"/>
      <c r="D147" s="44"/>
      <c r="E147" s="44"/>
      <c r="F147" s="45" t="e">
        <f>VLOOKUP($A147,'Liste de produits types'!$A$2:$E$142,2,FALSE)</f>
        <v>#N/A</v>
      </c>
      <c r="G147" s="45" t="e">
        <f>VLOOKUP($A147,'Liste de produits types'!$A$2:$E$142,4,FALSE)</f>
        <v>#N/A</v>
      </c>
      <c r="H147" s="45" t="e">
        <f>VLOOKUP($A147,'Liste de produits types'!$A$2:$E$142,5,FALSE)</f>
        <v>#N/A</v>
      </c>
      <c r="I147" s="7"/>
      <c r="J147" s="9"/>
    </row>
    <row r="148" spans="1:10" s="6" customFormat="1" ht="25.5" customHeight="1" x14ac:dyDescent="0.35">
      <c r="A148" s="44"/>
      <c r="B148" s="44"/>
      <c r="C148" s="44"/>
      <c r="D148" s="44"/>
      <c r="E148" s="44"/>
      <c r="F148" s="45" t="e">
        <f>VLOOKUP($A148,'Liste de produits types'!$A$2:$E$142,2,FALSE)</f>
        <v>#N/A</v>
      </c>
      <c r="G148" s="45" t="e">
        <f>VLOOKUP($A148,'Liste de produits types'!$A$2:$E$142,4,FALSE)</f>
        <v>#N/A</v>
      </c>
      <c r="H148" s="45" t="e">
        <f>VLOOKUP($A148,'Liste de produits types'!$A$2:$E$142,5,FALSE)</f>
        <v>#N/A</v>
      </c>
      <c r="I148" s="7"/>
      <c r="J148" s="9"/>
    </row>
    <row r="149" spans="1:10" s="6" customFormat="1" ht="25.5" customHeight="1" x14ac:dyDescent="0.35">
      <c r="A149" s="44"/>
      <c r="B149" s="44"/>
      <c r="C149" s="44"/>
      <c r="D149" s="44"/>
      <c r="E149" s="44"/>
      <c r="F149" s="45" t="e">
        <f>VLOOKUP($A149,'Liste de produits types'!$A$2:$E$142,2,FALSE)</f>
        <v>#N/A</v>
      </c>
      <c r="G149" s="45" t="e">
        <f>VLOOKUP($A149,'Liste de produits types'!$A$2:$E$142,4,FALSE)</f>
        <v>#N/A</v>
      </c>
      <c r="H149" s="45" t="e">
        <f>VLOOKUP($A149,'Liste de produits types'!$A$2:$E$142,5,FALSE)</f>
        <v>#N/A</v>
      </c>
      <c r="I149" s="7"/>
      <c r="J149" s="9"/>
    </row>
    <row r="150" spans="1:10" s="6" customFormat="1" ht="25.5" customHeight="1" x14ac:dyDescent="0.35">
      <c r="A150" s="44"/>
      <c r="B150" s="44"/>
      <c r="C150" s="44"/>
      <c r="D150" s="44"/>
      <c r="E150" s="44"/>
      <c r="F150" s="45" t="e">
        <f>VLOOKUP($A150,'Liste de produits types'!$A$2:$E$142,2,FALSE)</f>
        <v>#N/A</v>
      </c>
      <c r="G150" s="45" t="e">
        <f>VLOOKUP($A150,'Liste de produits types'!$A$2:$E$142,4,FALSE)</f>
        <v>#N/A</v>
      </c>
      <c r="H150" s="45" t="e">
        <f>VLOOKUP($A150,'Liste de produits types'!$A$2:$E$142,5,FALSE)</f>
        <v>#N/A</v>
      </c>
      <c r="I150" s="7"/>
      <c r="J150" s="9"/>
    </row>
    <row r="151" spans="1:10" s="6" customFormat="1" ht="25.5" customHeight="1" x14ac:dyDescent="0.35">
      <c r="A151" s="44"/>
      <c r="B151" s="44"/>
      <c r="C151" s="44"/>
      <c r="D151" s="44"/>
      <c r="E151" s="44"/>
      <c r="F151" s="45" t="e">
        <f>VLOOKUP($A151,'Liste de produits types'!$A$2:$E$142,2,FALSE)</f>
        <v>#N/A</v>
      </c>
      <c r="G151" s="45" t="e">
        <f>VLOOKUP($A151,'Liste de produits types'!$A$2:$E$142,4,FALSE)</f>
        <v>#N/A</v>
      </c>
      <c r="H151" s="45" t="e">
        <f>VLOOKUP($A151,'Liste de produits types'!$A$2:$E$142,5,FALSE)</f>
        <v>#N/A</v>
      </c>
      <c r="I151" s="7"/>
      <c r="J151" s="9"/>
    </row>
    <row r="152" spans="1:10" s="6" customFormat="1" ht="25.5" customHeight="1" x14ac:dyDescent="0.35">
      <c r="A152" s="44"/>
      <c r="B152" s="44"/>
      <c r="C152" s="44"/>
      <c r="D152" s="44"/>
      <c r="E152" s="44"/>
      <c r="F152" s="45" t="e">
        <f>VLOOKUP($A152,'Liste de produits types'!$A$2:$E$142,2,FALSE)</f>
        <v>#N/A</v>
      </c>
      <c r="G152" s="45" t="e">
        <f>VLOOKUP($A152,'Liste de produits types'!$A$2:$E$142,4,FALSE)</f>
        <v>#N/A</v>
      </c>
      <c r="H152" s="45" t="e">
        <f>VLOOKUP($A152,'Liste de produits types'!$A$2:$E$142,5,FALSE)</f>
        <v>#N/A</v>
      </c>
      <c r="I152" s="7"/>
      <c r="J152" s="9"/>
    </row>
    <row r="153" spans="1:10" s="6" customFormat="1" ht="25.5" customHeight="1" x14ac:dyDescent="0.35">
      <c r="A153" s="44"/>
      <c r="B153" s="44"/>
      <c r="C153" s="44"/>
      <c r="D153" s="44"/>
      <c r="E153" s="44"/>
      <c r="F153" s="45" t="e">
        <f>VLOOKUP($A153,'Liste de produits types'!$A$2:$E$142,2,FALSE)</f>
        <v>#N/A</v>
      </c>
      <c r="G153" s="45" t="e">
        <f>VLOOKUP($A153,'Liste de produits types'!$A$2:$E$142,4,FALSE)</f>
        <v>#N/A</v>
      </c>
      <c r="H153" s="45" t="e">
        <f>VLOOKUP($A153,'Liste de produits types'!$A$2:$E$142,5,FALSE)</f>
        <v>#N/A</v>
      </c>
      <c r="I153" s="7"/>
      <c r="J153" s="9"/>
    </row>
    <row r="154" spans="1:10" s="6" customFormat="1" ht="25.5" customHeight="1" x14ac:dyDescent="0.35">
      <c r="A154" s="44"/>
      <c r="B154" s="44"/>
      <c r="C154" s="44"/>
      <c r="D154" s="44"/>
      <c r="E154" s="44"/>
      <c r="F154" s="45" t="e">
        <f>VLOOKUP($A154,'Liste de produits types'!$A$2:$E$142,2,FALSE)</f>
        <v>#N/A</v>
      </c>
      <c r="G154" s="45" t="e">
        <f>VLOOKUP($A154,'Liste de produits types'!$A$2:$E$142,4,FALSE)</f>
        <v>#N/A</v>
      </c>
      <c r="H154" s="45" t="e">
        <f>VLOOKUP($A154,'Liste de produits types'!$A$2:$E$142,5,FALSE)</f>
        <v>#N/A</v>
      </c>
      <c r="I154" s="7"/>
      <c r="J154" s="9"/>
    </row>
    <row r="155" spans="1:10" s="6" customFormat="1" ht="25.5" customHeight="1" x14ac:dyDescent="0.35">
      <c r="A155" s="44"/>
      <c r="B155" s="44"/>
      <c r="C155" s="44"/>
      <c r="D155" s="44"/>
      <c r="E155" s="44"/>
      <c r="F155" s="45" t="e">
        <f>VLOOKUP($A155,'Liste de produits types'!$A$2:$E$142,2,FALSE)</f>
        <v>#N/A</v>
      </c>
      <c r="G155" s="45" t="e">
        <f>VLOOKUP($A155,'Liste de produits types'!$A$2:$E$142,4,FALSE)</f>
        <v>#N/A</v>
      </c>
      <c r="H155" s="45" t="e">
        <f>VLOOKUP($A155,'Liste de produits types'!$A$2:$E$142,5,FALSE)</f>
        <v>#N/A</v>
      </c>
      <c r="I155" s="7"/>
      <c r="J155" s="9"/>
    </row>
    <row r="156" spans="1:10" s="6" customFormat="1" ht="25.5" customHeight="1" x14ac:dyDescent="0.35">
      <c r="A156" s="44"/>
      <c r="B156" s="44"/>
      <c r="C156" s="44"/>
      <c r="D156" s="44"/>
      <c r="E156" s="44"/>
      <c r="F156" s="45" t="e">
        <f>VLOOKUP($A156,'Liste de produits types'!$A$2:$E$142,2,FALSE)</f>
        <v>#N/A</v>
      </c>
      <c r="G156" s="45" t="e">
        <f>VLOOKUP($A156,'Liste de produits types'!$A$2:$E$142,4,FALSE)</f>
        <v>#N/A</v>
      </c>
      <c r="H156" s="45" t="e">
        <f>VLOOKUP($A156,'Liste de produits types'!$A$2:$E$142,5,FALSE)</f>
        <v>#N/A</v>
      </c>
      <c r="I156" s="7"/>
      <c r="J156" s="9"/>
    </row>
    <row r="157" spans="1:10" s="6" customFormat="1" ht="25.5" customHeight="1" x14ac:dyDescent="0.35">
      <c r="A157" s="44"/>
      <c r="B157" s="44"/>
      <c r="C157" s="44"/>
      <c r="D157" s="44"/>
      <c r="E157" s="44"/>
      <c r="F157" s="45" t="e">
        <f>VLOOKUP($A157,'Liste de produits types'!$A$2:$E$142,2,FALSE)</f>
        <v>#N/A</v>
      </c>
      <c r="G157" s="45" t="e">
        <f>VLOOKUP($A157,'Liste de produits types'!$A$2:$E$142,4,FALSE)</f>
        <v>#N/A</v>
      </c>
      <c r="H157" s="45" t="e">
        <f>VLOOKUP($A157,'Liste de produits types'!$A$2:$E$142,5,FALSE)</f>
        <v>#N/A</v>
      </c>
      <c r="I157" s="7"/>
      <c r="J157" s="9"/>
    </row>
    <row r="158" spans="1:10" s="6" customFormat="1" ht="25.5" customHeight="1" x14ac:dyDescent="0.35">
      <c r="A158" s="44"/>
      <c r="B158" s="44"/>
      <c r="C158" s="44"/>
      <c r="D158" s="44"/>
      <c r="E158" s="44"/>
      <c r="F158" s="45" t="e">
        <f>VLOOKUP($A158,'Liste de produits types'!$A$2:$E$142,2,FALSE)</f>
        <v>#N/A</v>
      </c>
      <c r="G158" s="45" t="e">
        <f>VLOOKUP($A158,'Liste de produits types'!$A$2:$E$142,4,FALSE)</f>
        <v>#N/A</v>
      </c>
      <c r="H158" s="45" t="e">
        <f>VLOOKUP($A158,'Liste de produits types'!$A$2:$E$142,5,FALSE)</f>
        <v>#N/A</v>
      </c>
      <c r="I158" s="7"/>
      <c r="J158" s="9"/>
    </row>
    <row r="159" spans="1:10" s="6" customFormat="1" ht="25.5" customHeight="1" x14ac:dyDescent="0.35">
      <c r="A159" s="44"/>
      <c r="B159" s="44"/>
      <c r="C159" s="44"/>
      <c r="D159" s="44"/>
      <c r="E159" s="44"/>
      <c r="F159" s="45" t="e">
        <f>VLOOKUP($A159,'Liste de produits types'!$A$2:$E$142,2,FALSE)</f>
        <v>#N/A</v>
      </c>
      <c r="G159" s="45" t="e">
        <f>VLOOKUP($A159,'Liste de produits types'!$A$2:$E$142,4,FALSE)</f>
        <v>#N/A</v>
      </c>
      <c r="H159" s="45" t="e">
        <f>VLOOKUP($A159,'Liste de produits types'!$A$2:$E$142,5,FALSE)</f>
        <v>#N/A</v>
      </c>
      <c r="I159" s="7"/>
      <c r="J159" s="9"/>
    </row>
    <row r="160" spans="1:10" s="6" customFormat="1" ht="25.5" customHeight="1" x14ac:dyDescent="0.35">
      <c r="A160" s="44"/>
      <c r="B160" s="44"/>
      <c r="C160" s="44"/>
      <c r="D160" s="44"/>
      <c r="E160" s="44"/>
      <c r="F160" s="45" t="e">
        <f>VLOOKUP($A160,'Liste de produits types'!$A$2:$E$142,2,FALSE)</f>
        <v>#N/A</v>
      </c>
      <c r="G160" s="45" t="e">
        <f>VLOOKUP($A160,'Liste de produits types'!$A$2:$E$142,4,FALSE)</f>
        <v>#N/A</v>
      </c>
      <c r="H160" s="45" t="e">
        <f>VLOOKUP($A160,'Liste de produits types'!$A$2:$E$142,5,FALSE)</f>
        <v>#N/A</v>
      </c>
      <c r="I160" s="7"/>
      <c r="J160" s="9"/>
    </row>
    <row r="161" spans="1:10" s="6" customFormat="1" ht="25.5" customHeight="1" x14ac:dyDescent="0.35">
      <c r="A161" s="44"/>
      <c r="B161" s="44"/>
      <c r="C161" s="44"/>
      <c r="D161" s="44"/>
      <c r="E161" s="44"/>
      <c r="F161" s="45" t="e">
        <f>VLOOKUP($A161,'Liste de produits types'!$A$2:$E$142,2,FALSE)</f>
        <v>#N/A</v>
      </c>
      <c r="G161" s="45" t="e">
        <f>VLOOKUP($A161,'Liste de produits types'!$A$2:$E$142,4,FALSE)</f>
        <v>#N/A</v>
      </c>
      <c r="H161" s="45" t="e">
        <f>VLOOKUP($A161,'Liste de produits types'!$A$2:$E$142,5,FALSE)</f>
        <v>#N/A</v>
      </c>
      <c r="I161" s="7"/>
      <c r="J161" s="9"/>
    </row>
    <row r="162" spans="1:10" s="6" customFormat="1" ht="25.5" customHeight="1" x14ac:dyDescent="0.35">
      <c r="A162" s="44"/>
      <c r="B162" s="44"/>
      <c r="C162" s="44"/>
      <c r="D162" s="44"/>
      <c r="E162" s="44"/>
      <c r="F162" s="45" t="e">
        <f>VLOOKUP($A162,'Liste de produits types'!$A$2:$E$142,2,FALSE)</f>
        <v>#N/A</v>
      </c>
      <c r="G162" s="45" t="e">
        <f>VLOOKUP($A162,'Liste de produits types'!$A$2:$E$142,4,FALSE)</f>
        <v>#N/A</v>
      </c>
      <c r="H162" s="45" t="e">
        <f>VLOOKUP($A162,'Liste de produits types'!$A$2:$E$142,5,FALSE)</f>
        <v>#N/A</v>
      </c>
      <c r="I162" s="7"/>
      <c r="J162" s="9"/>
    </row>
    <row r="163" spans="1:10" s="6" customFormat="1" ht="25.5" customHeight="1" x14ac:dyDescent="0.35">
      <c r="A163" s="44"/>
      <c r="B163" s="44"/>
      <c r="C163" s="44"/>
      <c r="D163" s="44"/>
      <c r="E163" s="44"/>
      <c r="F163" s="45" t="e">
        <f>VLOOKUP($A163,'Liste de produits types'!$A$2:$E$142,2,FALSE)</f>
        <v>#N/A</v>
      </c>
      <c r="G163" s="45" t="e">
        <f>VLOOKUP($A163,'Liste de produits types'!$A$2:$E$142,4,FALSE)</f>
        <v>#N/A</v>
      </c>
      <c r="H163" s="45" t="e">
        <f>VLOOKUP($A163,'Liste de produits types'!$A$2:$E$142,5,FALSE)</f>
        <v>#N/A</v>
      </c>
      <c r="I163" s="7"/>
      <c r="J163" s="9"/>
    </row>
    <row r="164" spans="1:10" s="6" customFormat="1" ht="25.5" customHeight="1" x14ac:dyDescent="0.35">
      <c r="A164" s="44"/>
      <c r="B164" s="44"/>
      <c r="C164" s="44"/>
      <c r="D164" s="44"/>
      <c r="E164" s="44"/>
      <c r="F164" s="45" t="e">
        <f>VLOOKUP($A164,'Liste de produits types'!$A$2:$E$142,2,FALSE)</f>
        <v>#N/A</v>
      </c>
      <c r="G164" s="45" t="e">
        <f>VLOOKUP($A164,'Liste de produits types'!$A$2:$E$142,4,FALSE)</f>
        <v>#N/A</v>
      </c>
      <c r="H164" s="45" t="e">
        <f>VLOOKUP($A164,'Liste de produits types'!$A$2:$E$142,5,FALSE)</f>
        <v>#N/A</v>
      </c>
      <c r="I164" s="7"/>
      <c r="J164" s="9"/>
    </row>
    <row r="165" spans="1:10" s="6" customFormat="1" ht="25.5" customHeight="1" x14ac:dyDescent="0.35">
      <c r="A165" s="44"/>
      <c r="B165" s="44"/>
      <c r="C165" s="44"/>
      <c r="D165" s="44"/>
      <c r="E165" s="44"/>
      <c r="F165" s="45" t="e">
        <f>VLOOKUP($A165,'Liste de produits types'!$A$2:$E$142,2,FALSE)</f>
        <v>#N/A</v>
      </c>
      <c r="G165" s="45" t="e">
        <f>VLOOKUP($A165,'Liste de produits types'!$A$2:$E$142,4,FALSE)</f>
        <v>#N/A</v>
      </c>
      <c r="H165" s="45" t="e">
        <f>VLOOKUP($A165,'Liste de produits types'!$A$2:$E$142,5,FALSE)</f>
        <v>#N/A</v>
      </c>
      <c r="I165" s="7"/>
      <c r="J165" s="9"/>
    </row>
    <row r="166" spans="1:10" s="6" customFormat="1" ht="25.5" customHeight="1" x14ac:dyDescent="0.35">
      <c r="A166" s="44"/>
      <c r="B166" s="44"/>
      <c r="C166" s="44"/>
      <c r="D166" s="44"/>
      <c r="E166" s="44"/>
      <c r="F166" s="45" t="e">
        <f>VLOOKUP($A166,'Liste de produits types'!$A$2:$E$142,2,FALSE)</f>
        <v>#N/A</v>
      </c>
      <c r="G166" s="45" t="e">
        <f>VLOOKUP($A166,'Liste de produits types'!$A$2:$E$142,4,FALSE)</f>
        <v>#N/A</v>
      </c>
      <c r="H166" s="45" t="e">
        <f>VLOOKUP($A166,'Liste de produits types'!$A$2:$E$142,5,FALSE)</f>
        <v>#N/A</v>
      </c>
      <c r="I166" s="7"/>
      <c r="J166" s="9"/>
    </row>
    <row r="167" spans="1:10" s="6" customFormat="1" ht="25.5" customHeight="1" x14ac:dyDescent="0.35">
      <c r="A167" s="44"/>
      <c r="B167" s="44"/>
      <c r="C167" s="44"/>
      <c r="D167" s="44"/>
      <c r="E167" s="44"/>
      <c r="F167" s="45" t="e">
        <f>VLOOKUP($A167,'Liste de produits types'!$A$2:$E$142,2,FALSE)</f>
        <v>#N/A</v>
      </c>
      <c r="G167" s="45" t="e">
        <f>VLOOKUP($A167,'Liste de produits types'!$A$2:$E$142,4,FALSE)</f>
        <v>#N/A</v>
      </c>
      <c r="H167" s="45" t="e">
        <f>VLOOKUP($A167,'Liste de produits types'!$A$2:$E$142,5,FALSE)</f>
        <v>#N/A</v>
      </c>
      <c r="I167" s="7"/>
      <c r="J167" s="9"/>
    </row>
    <row r="168" spans="1:10" s="6" customFormat="1" ht="25.5" customHeight="1" x14ac:dyDescent="0.35">
      <c r="A168" s="44"/>
      <c r="B168" s="44"/>
      <c r="C168" s="44"/>
      <c r="D168" s="44"/>
      <c r="E168" s="44"/>
      <c r="F168" s="45" t="e">
        <f>VLOOKUP($A168,'Liste de produits types'!$A$2:$E$142,2,FALSE)</f>
        <v>#N/A</v>
      </c>
      <c r="G168" s="45" t="e">
        <f>VLOOKUP($A168,'Liste de produits types'!$A$2:$E$142,4,FALSE)</f>
        <v>#N/A</v>
      </c>
      <c r="H168" s="45" t="e">
        <f>VLOOKUP($A168,'Liste de produits types'!$A$2:$E$142,5,FALSE)</f>
        <v>#N/A</v>
      </c>
      <c r="I168" s="7"/>
      <c r="J168" s="9"/>
    </row>
    <row r="169" spans="1:10" s="6" customFormat="1" ht="25.5" customHeight="1" x14ac:dyDescent="0.35">
      <c r="A169" s="44"/>
      <c r="B169" s="44"/>
      <c r="C169" s="44"/>
      <c r="D169" s="44"/>
      <c r="E169" s="44"/>
      <c r="F169" s="45" t="e">
        <f>VLOOKUP($A169,'Liste de produits types'!$A$2:$E$142,2,FALSE)</f>
        <v>#N/A</v>
      </c>
      <c r="G169" s="45" t="e">
        <f>VLOOKUP($A169,'Liste de produits types'!$A$2:$E$142,4,FALSE)</f>
        <v>#N/A</v>
      </c>
      <c r="H169" s="45" t="e">
        <f>VLOOKUP($A169,'Liste de produits types'!$A$2:$E$142,5,FALSE)</f>
        <v>#N/A</v>
      </c>
      <c r="I169" s="7"/>
      <c r="J169" s="9"/>
    </row>
    <row r="170" spans="1:10" s="6" customFormat="1" ht="25.5" customHeight="1" x14ac:dyDescent="0.35">
      <c r="A170" s="44"/>
      <c r="B170" s="44"/>
      <c r="C170" s="44"/>
      <c r="D170" s="44"/>
      <c r="E170" s="44"/>
      <c r="F170" s="45" t="e">
        <f>VLOOKUP($A170,'Liste de produits types'!$A$2:$E$142,2,FALSE)</f>
        <v>#N/A</v>
      </c>
      <c r="G170" s="45" t="e">
        <f>VLOOKUP($A170,'Liste de produits types'!$A$2:$E$142,4,FALSE)</f>
        <v>#N/A</v>
      </c>
      <c r="H170" s="45" t="e">
        <f>VLOOKUP($A170,'Liste de produits types'!$A$2:$E$142,5,FALSE)</f>
        <v>#N/A</v>
      </c>
      <c r="I170" s="7"/>
      <c r="J170" s="9"/>
    </row>
    <row r="171" spans="1:10" s="6" customFormat="1" ht="25.5" customHeight="1" x14ac:dyDescent="0.35">
      <c r="A171" s="44"/>
      <c r="B171" s="44"/>
      <c r="C171" s="44"/>
      <c r="D171" s="44"/>
      <c r="E171" s="44"/>
      <c r="F171" s="45" t="e">
        <f>VLOOKUP($A171,'Liste de produits types'!$A$2:$E$142,2,FALSE)</f>
        <v>#N/A</v>
      </c>
      <c r="G171" s="45" t="e">
        <f>VLOOKUP($A171,'Liste de produits types'!$A$2:$E$142,4,FALSE)</f>
        <v>#N/A</v>
      </c>
      <c r="H171" s="45" t="e">
        <f>VLOOKUP($A171,'Liste de produits types'!$A$2:$E$142,5,FALSE)</f>
        <v>#N/A</v>
      </c>
      <c r="I171" s="7"/>
      <c r="J171" s="9"/>
    </row>
    <row r="172" spans="1:10" s="6" customFormat="1" ht="25.5" customHeight="1" x14ac:dyDescent="0.35">
      <c r="A172" s="44"/>
      <c r="B172" s="44"/>
      <c r="C172" s="44"/>
      <c r="D172" s="44"/>
      <c r="E172" s="44"/>
      <c r="F172" s="45" t="e">
        <f>VLOOKUP($A172,'Liste de produits types'!$A$2:$E$142,2,FALSE)</f>
        <v>#N/A</v>
      </c>
      <c r="G172" s="45" t="e">
        <f>VLOOKUP($A172,'Liste de produits types'!$A$2:$E$142,4,FALSE)</f>
        <v>#N/A</v>
      </c>
      <c r="H172" s="45" t="e">
        <f>VLOOKUP($A172,'Liste de produits types'!$A$2:$E$142,5,FALSE)</f>
        <v>#N/A</v>
      </c>
      <c r="I172" s="7"/>
      <c r="J172" s="9"/>
    </row>
    <row r="173" spans="1:10" s="6" customFormat="1" ht="25.5" customHeight="1" x14ac:dyDescent="0.35">
      <c r="A173" s="44"/>
      <c r="B173" s="44"/>
      <c r="C173" s="44"/>
      <c r="D173" s="44"/>
      <c r="E173" s="44"/>
      <c r="F173" s="45" t="e">
        <f>VLOOKUP($A173,'Liste de produits types'!$A$2:$E$142,2,FALSE)</f>
        <v>#N/A</v>
      </c>
      <c r="G173" s="45" t="e">
        <f>VLOOKUP($A173,'Liste de produits types'!$A$2:$E$142,4,FALSE)</f>
        <v>#N/A</v>
      </c>
      <c r="H173" s="45" t="e">
        <f>VLOOKUP($A173,'Liste de produits types'!$A$2:$E$142,5,FALSE)</f>
        <v>#N/A</v>
      </c>
      <c r="I173" s="7"/>
      <c r="J173" s="9"/>
    </row>
    <row r="174" spans="1:10" s="6" customFormat="1" ht="25.5" customHeight="1" x14ac:dyDescent="0.35">
      <c r="A174" s="44"/>
      <c r="B174" s="44"/>
      <c r="C174" s="44"/>
      <c r="D174" s="44"/>
      <c r="E174" s="44"/>
      <c r="F174" s="45" t="e">
        <f>VLOOKUP($A174,'Liste de produits types'!$A$2:$E$142,2,FALSE)</f>
        <v>#N/A</v>
      </c>
      <c r="G174" s="45" t="e">
        <f>VLOOKUP($A174,'Liste de produits types'!$A$2:$E$142,4,FALSE)</f>
        <v>#N/A</v>
      </c>
      <c r="H174" s="45" t="e">
        <f>VLOOKUP($A174,'Liste de produits types'!$A$2:$E$142,5,FALSE)</f>
        <v>#N/A</v>
      </c>
      <c r="I174" s="7"/>
      <c r="J174" s="9"/>
    </row>
    <row r="175" spans="1:10" s="6" customFormat="1" ht="25.5" customHeight="1" x14ac:dyDescent="0.35">
      <c r="A175" s="44"/>
      <c r="B175" s="44"/>
      <c r="C175" s="44"/>
      <c r="D175" s="44"/>
      <c r="E175" s="44"/>
      <c r="F175" s="45" t="e">
        <f>VLOOKUP($A175,'Liste de produits types'!$A$2:$E$142,2,FALSE)</f>
        <v>#N/A</v>
      </c>
      <c r="G175" s="45" t="e">
        <f>VLOOKUP($A175,'Liste de produits types'!$A$2:$E$142,4,FALSE)</f>
        <v>#N/A</v>
      </c>
      <c r="H175" s="45" t="e">
        <f>VLOOKUP($A175,'Liste de produits types'!$A$2:$E$142,5,FALSE)</f>
        <v>#N/A</v>
      </c>
      <c r="I175" s="7"/>
      <c r="J175" s="9"/>
    </row>
    <row r="176" spans="1:10" s="6" customFormat="1" ht="25.5" customHeight="1" x14ac:dyDescent="0.35">
      <c r="A176" s="44"/>
      <c r="B176" s="44"/>
      <c r="C176" s="44"/>
      <c r="D176" s="44"/>
      <c r="E176" s="44"/>
      <c r="F176" s="45" t="e">
        <f>VLOOKUP($A176,'Liste de produits types'!$A$2:$E$142,2,FALSE)</f>
        <v>#N/A</v>
      </c>
      <c r="G176" s="45" t="e">
        <f>VLOOKUP($A176,'Liste de produits types'!$A$2:$E$142,4,FALSE)</f>
        <v>#N/A</v>
      </c>
      <c r="H176" s="45" t="e">
        <f>VLOOKUP($A176,'Liste de produits types'!$A$2:$E$142,5,FALSE)</f>
        <v>#N/A</v>
      </c>
      <c r="I176" s="7"/>
      <c r="J176" s="9"/>
    </row>
    <row r="177" spans="1:10" s="6" customFormat="1" ht="25.5" customHeight="1" x14ac:dyDescent="0.35">
      <c r="A177" s="44"/>
      <c r="B177" s="44"/>
      <c r="C177" s="44"/>
      <c r="D177" s="44"/>
      <c r="E177" s="44"/>
      <c r="F177" s="45" t="e">
        <f>VLOOKUP($A177,'Liste de produits types'!$A$2:$E$142,2,FALSE)</f>
        <v>#N/A</v>
      </c>
      <c r="G177" s="45" t="e">
        <f>VLOOKUP($A177,'Liste de produits types'!$A$2:$E$142,4,FALSE)</f>
        <v>#N/A</v>
      </c>
      <c r="H177" s="45" t="e">
        <f>VLOOKUP($A177,'Liste de produits types'!$A$2:$E$142,5,FALSE)</f>
        <v>#N/A</v>
      </c>
      <c r="I177" s="7"/>
      <c r="J177" s="9"/>
    </row>
    <row r="178" spans="1:10" s="6" customFormat="1" ht="25.5" customHeight="1" x14ac:dyDescent="0.35">
      <c r="A178" s="44"/>
      <c r="B178" s="44"/>
      <c r="C178" s="44"/>
      <c r="D178" s="44"/>
      <c r="E178" s="44"/>
      <c r="F178" s="45" t="e">
        <f>VLOOKUP($A178,'Liste de produits types'!$A$2:$E$142,2,FALSE)</f>
        <v>#N/A</v>
      </c>
      <c r="G178" s="45" t="e">
        <f>VLOOKUP($A178,'Liste de produits types'!$A$2:$E$142,4,FALSE)</f>
        <v>#N/A</v>
      </c>
      <c r="H178" s="45" t="e">
        <f>VLOOKUP($A178,'Liste de produits types'!$A$2:$E$142,5,FALSE)</f>
        <v>#N/A</v>
      </c>
      <c r="I178" s="7"/>
      <c r="J178" s="9"/>
    </row>
    <row r="179" spans="1:10" s="6" customFormat="1" ht="25.5" customHeight="1" x14ac:dyDescent="0.35">
      <c r="A179" s="44"/>
      <c r="B179" s="44"/>
      <c r="C179" s="44"/>
      <c r="D179" s="44"/>
      <c r="E179" s="44"/>
      <c r="F179" s="45" t="e">
        <f>VLOOKUP($A179,'Liste de produits types'!$A$2:$E$142,2,FALSE)</f>
        <v>#N/A</v>
      </c>
      <c r="G179" s="45" t="e">
        <f>VLOOKUP($A179,'Liste de produits types'!$A$2:$E$142,4,FALSE)</f>
        <v>#N/A</v>
      </c>
      <c r="H179" s="45" t="e">
        <f>VLOOKUP($A179,'Liste de produits types'!$A$2:$E$142,5,FALSE)</f>
        <v>#N/A</v>
      </c>
      <c r="I179" s="7"/>
      <c r="J179" s="9"/>
    </row>
    <row r="180" spans="1:10" s="6" customFormat="1" ht="25.5" customHeight="1" x14ac:dyDescent="0.35">
      <c r="A180" s="44"/>
      <c r="B180" s="44"/>
      <c r="C180" s="44"/>
      <c r="D180" s="44"/>
      <c r="E180" s="44"/>
      <c r="F180" s="45" t="e">
        <f>VLOOKUP($A180,'Liste de produits types'!$A$2:$E$142,2,FALSE)</f>
        <v>#N/A</v>
      </c>
      <c r="G180" s="45" t="e">
        <f>VLOOKUP($A180,'Liste de produits types'!$A$2:$E$142,4,FALSE)</f>
        <v>#N/A</v>
      </c>
      <c r="H180" s="45" t="e">
        <f>VLOOKUP($A180,'Liste de produits types'!$A$2:$E$142,5,FALSE)</f>
        <v>#N/A</v>
      </c>
      <c r="I180" s="7"/>
      <c r="J180" s="9"/>
    </row>
    <row r="181" spans="1:10" s="6" customFormat="1" ht="25.5" customHeight="1" x14ac:dyDescent="0.35">
      <c r="A181" s="44"/>
      <c r="B181" s="44"/>
      <c r="C181" s="44"/>
      <c r="D181" s="44"/>
      <c r="E181" s="44"/>
      <c r="F181" s="45" t="e">
        <f>VLOOKUP($A181,'Liste de produits types'!$A$2:$E$142,2,FALSE)</f>
        <v>#N/A</v>
      </c>
      <c r="G181" s="45" t="e">
        <f>VLOOKUP($A181,'Liste de produits types'!$A$2:$E$142,4,FALSE)</f>
        <v>#N/A</v>
      </c>
      <c r="H181" s="45" t="e">
        <f>VLOOKUP($A181,'Liste de produits types'!$A$2:$E$142,5,FALSE)</f>
        <v>#N/A</v>
      </c>
      <c r="I181" s="7"/>
      <c r="J181" s="9"/>
    </row>
    <row r="182" spans="1:10" s="6" customFormat="1" ht="25.5" customHeight="1" x14ac:dyDescent="0.35">
      <c r="A182" s="44"/>
      <c r="B182" s="44"/>
      <c r="C182" s="44"/>
      <c r="D182" s="44"/>
      <c r="E182" s="44"/>
      <c r="F182" s="45" t="e">
        <f>VLOOKUP($A182,'Liste de produits types'!$A$2:$E$142,2,FALSE)</f>
        <v>#N/A</v>
      </c>
      <c r="G182" s="45" t="e">
        <f>VLOOKUP($A182,'Liste de produits types'!$A$2:$E$142,4,FALSE)</f>
        <v>#N/A</v>
      </c>
      <c r="H182" s="45" t="e">
        <f>VLOOKUP($A182,'Liste de produits types'!$A$2:$E$142,5,FALSE)</f>
        <v>#N/A</v>
      </c>
      <c r="I182" s="7"/>
      <c r="J182" s="9"/>
    </row>
    <row r="183" spans="1:10" s="6" customFormat="1" ht="25.5" customHeight="1" x14ac:dyDescent="0.35">
      <c r="A183" s="44"/>
      <c r="B183" s="44"/>
      <c r="C183" s="44"/>
      <c r="D183" s="44"/>
      <c r="E183" s="44"/>
      <c r="F183" s="45" t="e">
        <f>VLOOKUP($A183,'Liste de produits types'!$A$2:$E$142,2,FALSE)</f>
        <v>#N/A</v>
      </c>
      <c r="G183" s="45" t="e">
        <f>VLOOKUP($A183,'Liste de produits types'!$A$2:$E$142,4,FALSE)</f>
        <v>#N/A</v>
      </c>
      <c r="H183" s="45" t="e">
        <f>VLOOKUP($A183,'Liste de produits types'!$A$2:$E$142,5,FALSE)</f>
        <v>#N/A</v>
      </c>
      <c r="I183" s="7"/>
      <c r="J183" s="9"/>
    </row>
    <row r="184" spans="1:10" s="6" customFormat="1" ht="25.5" customHeight="1" x14ac:dyDescent="0.35">
      <c r="A184" s="44"/>
      <c r="B184" s="44"/>
      <c r="C184" s="44"/>
      <c r="D184" s="44"/>
      <c r="E184" s="44"/>
      <c r="F184" s="45" t="e">
        <f>VLOOKUP($A184,'Liste de produits types'!$A$2:$E$142,2,FALSE)</f>
        <v>#N/A</v>
      </c>
      <c r="G184" s="45" t="e">
        <f>VLOOKUP($A184,'Liste de produits types'!$A$2:$E$142,4,FALSE)</f>
        <v>#N/A</v>
      </c>
      <c r="H184" s="45" t="e">
        <f>VLOOKUP($A184,'Liste de produits types'!$A$2:$E$142,5,FALSE)</f>
        <v>#N/A</v>
      </c>
      <c r="I184" s="7"/>
      <c r="J184" s="9"/>
    </row>
    <row r="185" spans="1:10" s="6" customFormat="1" ht="25.5" customHeight="1" x14ac:dyDescent="0.35">
      <c r="A185" s="44"/>
      <c r="B185" s="44"/>
      <c r="C185" s="44"/>
      <c r="D185" s="44"/>
      <c r="E185" s="44"/>
      <c r="F185" s="45" t="e">
        <f>VLOOKUP($A185,'Liste de produits types'!$A$2:$E$142,2,FALSE)</f>
        <v>#N/A</v>
      </c>
      <c r="G185" s="45" t="e">
        <f>VLOOKUP($A185,'Liste de produits types'!$A$2:$E$142,4,FALSE)</f>
        <v>#N/A</v>
      </c>
      <c r="H185" s="45" t="e">
        <f>VLOOKUP($A185,'Liste de produits types'!$A$2:$E$142,5,FALSE)</f>
        <v>#N/A</v>
      </c>
      <c r="I185" s="7"/>
      <c r="J185" s="9"/>
    </row>
    <row r="186" spans="1:10" s="6" customFormat="1" ht="25.5" customHeight="1" x14ac:dyDescent="0.35">
      <c r="A186" s="44"/>
      <c r="B186" s="44"/>
      <c r="C186" s="44"/>
      <c r="D186" s="44"/>
      <c r="E186" s="44"/>
      <c r="F186" s="45" t="e">
        <f>VLOOKUP($A186,'Liste de produits types'!$A$2:$E$142,2,FALSE)</f>
        <v>#N/A</v>
      </c>
      <c r="G186" s="45" t="e">
        <f>VLOOKUP($A186,'Liste de produits types'!$A$2:$E$142,4,FALSE)</f>
        <v>#N/A</v>
      </c>
      <c r="H186" s="45" t="e">
        <f>VLOOKUP($A186,'Liste de produits types'!$A$2:$E$142,5,FALSE)</f>
        <v>#N/A</v>
      </c>
      <c r="I186" s="7"/>
      <c r="J186" s="9"/>
    </row>
    <row r="187" spans="1:10" s="6" customFormat="1" ht="25.5" customHeight="1" x14ac:dyDescent="0.35">
      <c r="A187" s="44"/>
      <c r="B187" s="44"/>
      <c r="C187" s="44"/>
      <c r="D187" s="44"/>
      <c r="E187" s="44"/>
      <c r="F187" s="45" t="e">
        <f>VLOOKUP($A187,'Liste de produits types'!$A$2:$E$142,2,FALSE)</f>
        <v>#N/A</v>
      </c>
      <c r="G187" s="45" t="e">
        <f>VLOOKUP($A187,'Liste de produits types'!$A$2:$E$142,4,FALSE)</f>
        <v>#N/A</v>
      </c>
      <c r="H187" s="45" t="e">
        <f>VLOOKUP($A187,'Liste de produits types'!$A$2:$E$142,5,FALSE)</f>
        <v>#N/A</v>
      </c>
      <c r="I187" s="7"/>
      <c r="J187" s="9"/>
    </row>
    <row r="188" spans="1:10" s="6" customFormat="1" ht="25.5" customHeight="1" x14ac:dyDescent="0.35">
      <c r="A188" s="44"/>
      <c r="B188" s="44"/>
      <c r="C188" s="44"/>
      <c r="D188" s="44"/>
      <c r="E188" s="44"/>
      <c r="F188" s="45" t="e">
        <f>VLOOKUP($A188,'Liste de produits types'!$A$2:$E$142,2,FALSE)</f>
        <v>#N/A</v>
      </c>
      <c r="G188" s="45" t="e">
        <f>VLOOKUP($A188,'Liste de produits types'!$A$2:$E$142,4,FALSE)</f>
        <v>#N/A</v>
      </c>
      <c r="H188" s="45" t="e">
        <f>VLOOKUP($A188,'Liste de produits types'!$A$2:$E$142,5,FALSE)</f>
        <v>#N/A</v>
      </c>
      <c r="I188" s="7"/>
      <c r="J188" s="9"/>
    </row>
    <row r="189" spans="1:10" s="6" customFormat="1" ht="25.5" customHeight="1" x14ac:dyDescent="0.35">
      <c r="A189" s="44"/>
      <c r="B189" s="44"/>
      <c r="C189" s="44"/>
      <c r="D189" s="44"/>
      <c r="E189" s="44"/>
      <c r="F189" s="45" t="e">
        <f>VLOOKUP($A189,'Liste de produits types'!$A$2:$E$142,2,FALSE)</f>
        <v>#N/A</v>
      </c>
      <c r="G189" s="45" t="e">
        <f>VLOOKUP($A189,'Liste de produits types'!$A$2:$E$142,4,FALSE)</f>
        <v>#N/A</v>
      </c>
      <c r="H189" s="45" t="e">
        <f>VLOOKUP($A189,'Liste de produits types'!$A$2:$E$142,5,FALSE)</f>
        <v>#N/A</v>
      </c>
      <c r="I189" s="7"/>
      <c r="J189" s="9"/>
    </row>
    <row r="190" spans="1:10" s="6" customFormat="1" ht="25.5" customHeight="1" x14ac:dyDescent="0.35">
      <c r="A190" s="44"/>
      <c r="B190" s="44"/>
      <c r="C190" s="44"/>
      <c r="D190" s="44"/>
      <c r="E190" s="44"/>
      <c r="F190" s="45" t="e">
        <f>VLOOKUP($A190,'Liste de produits types'!$A$2:$E$142,2,FALSE)</f>
        <v>#N/A</v>
      </c>
      <c r="G190" s="45" t="e">
        <f>VLOOKUP($A190,'Liste de produits types'!$A$2:$E$142,4,FALSE)</f>
        <v>#N/A</v>
      </c>
      <c r="H190" s="45" t="e">
        <f>VLOOKUP($A190,'Liste de produits types'!$A$2:$E$142,5,FALSE)</f>
        <v>#N/A</v>
      </c>
      <c r="I190" s="7"/>
      <c r="J190" s="9"/>
    </row>
    <row r="191" spans="1:10" s="6" customFormat="1" ht="25.5" customHeight="1" x14ac:dyDescent="0.35">
      <c r="A191" s="44"/>
      <c r="B191" s="44"/>
      <c r="C191" s="44"/>
      <c r="D191" s="44"/>
      <c r="E191" s="44"/>
      <c r="F191" s="45" t="e">
        <f>VLOOKUP($A191,'Liste de produits types'!$A$2:$E$142,2,FALSE)</f>
        <v>#N/A</v>
      </c>
      <c r="G191" s="45" t="e">
        <f>VLOOKUP($A191,'Liste de produits types'!$A$2:$E$142,4,FALSE)</f>
        <v>#N/A</v>
      </c>
      <c r="H191" s="45" t="e">
        <f>VLOOKUP($A191,'Liste de produits types'!$A$2:$E$142,5,FALSE)</f>
        <v>#N/A</v>
      </c>
      <c r="I191" s="7"/>
      <c r="J191" s="9"/>
    </row>
    <row r="192" spans="1:10" s="6" customFormat="1" ht="25.5" customHeight="1" x14ac:dyDescent="0.35">
      <c r="A192" s="44"/>
      <c r="B192" s="44"/>
      <c r="C192" s="44"/>
      <c r="D192" s="44"/>
      <c r="E192" s="44"/>
      <c r="F192" s="45" t="e">
        <f>VLOOKUP($A192,'Liste de produits types'!$A$2:$E$142,2,FALSE)</f>
        <v>#N/A</v>
      </c>
      <c r="G192" s="45" t="e">
        <f>VLOOKUP($A192,'Liste de produits types'!$A$2:$E$142,4,FALSE)</f>
        <v>#N/A</v>
      </c>
      <c r="H192" s="45" t="e">
        <f>VLOOKUP($A192,'Liste de produits types'!$A$2:$E$142,5,FALSE)</f>
        <v>#N/A</v>
      </c>
      <c r="I192" s="7"/>
      <c r="J192" s="9"/>
    </row>
    <row r="193" spans="1:10" s="6" customFormat="1" ht="25.5" customHeight="1" x14ac:dyDescent="0.35">
      <c r="A193" s="7"/>
      <c r="B193" s="7"/>
      <c r="C193" s="7"/>
      <c r="D193" s="7"/>
      <c r="E193" s="7"/>
      <c r="F193" s="7"/>
      <c r="G193" s="7"/>
      <c r="H193" s="7"/>
      <c r="I193" s="7"/>
      <c r="J193" s="9"/>
    </row>
    <row r="194" spans="1:10" s="6" customFormat="1" ht="25.5" customHeight="1" x14ac:dyDescent="0.35">
      <c r="J194" s="9"/>
    </row>
  </sheetData>
  <sheetProtection sheet="1" objects="1" scenarios="1"/>
  <mergeCells count="8">
    <mergeCell ref="A21:B21"/>
    <mergeCell ref="F1:H1"/>
    <mergeCell ref="A12:H12"/>
    <mergeCell ref="A16:C16"/>
    <mergeCell ref="E17:H17"/>
    <mergeCell ref="A19:J19"/>
    <mergeCell ref="G2:H2"/>
    <mergeCell ref="C21:E21"/>
  </mergeCells>
  <dataValidations count="1">
    <dataValidation type="list" allowBlank="1" showInputMessage="1" showErrorMessage="1" sqref="A23:A192" xr:uid="{9E546CAA-DB97-4666-97A4-7FD46CB846CF}">
      <formula1>Liste1</formula1>
    </dataValidation>
  </dataValidations>
  <printOptions horizontalCentered="1" verticalCentered="1"/>
  <pageMargins left="0.23622047244094491" right="0.23622047244094491" top="0.74803149606299213" bottom="0.74803149606299213" header="0.31496062992125984" footer="0.31496062992125984"/>
  <pageSetup paperSize="9" scale="77" fitToWidth="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0DCFA-AF42-45EB-A8FE-2D2504294075}">
  <sheetPr>
    <tabColor rgb="FFFFC914"/>
    <pageSetUpPr fitToPage="1"/>
  </sheetPr>
  <dimension ref="A1:M72"/>
  <sheetViews>
    <sheetView showGridLines="0" zoomScale="85" zoomScaleNormal="85" workbookViewId="0">
      <selection activeCell="E9" sqref="E9"/>
    </sheetView>
  </sheetViews>
  <sheetFormatPr baseColWidth="10" defaultColWidth="10.81640625" defaultRowHeight="13.5" x14ac:dyDescent="0.25"/>
  <cols>
    <col min="1" max="1" width="38.26953125" style="17" customWidth="1"/>
    <col min="2" max="2" width="31.54296875" style="17" customWidth="1"/>
    <col min="3" max="3" width="14.453125" style="17" customWidth="1"/>
    <col min="4" max="4" width="50.1796875" style="17" customWidth="1"/>
    <col min="5" max="5" width="17.81640625" style="17" customWidth="1"/>
    <col min="6" max="6" width="18.1796875" style="17" customWidth="1"/>
    <col min="7" max="7" width="10.81640625" style="17"/>
    <col min="8" max="8" width="6.81640625" style="17" customWidth="1"/>
    <col min="9" max="9" width="7.1796875" style="17" customWidth="1"/>
    <col min="10" max="16384" width="10.81640625" style="17"/>
  </cols>
  <sheetData>
    <row r="1" spans="1:13" ht="20.149999999999999" customHeight="1" x14ac:dyDescent="0.4">
      <c r="A1" s="49"/>
      <c r="B1" s="49"/>
      <c r="C1" s="112"/>
      <c r="D1" s="113"/>
      <c r="E1" s="212"/>
      <c r="F1" s="212"/>
      <c r="G1" s="212"/>
      <c r="H1" s="35"/>
      <c r="I1" s="36"/>
    </row>
    <row r="2" spans="1:13" ht="15" x14ac:dyDescent="0.4">
      <c r="A2" s="49"/>
      <c r="B2" s="49"/>
      <c r="C2" s="49"/>
      <c r="D2" s="49"/>
      <c r="E2" s="174" t="s">
        <v>1</v>
      </c>
      <c r="F2" s="187"/>
      <c r="G2" s="67"/>
      <c r="H2" s="68"/>
    </row>
    <row r="3" spans="1:13" ht="15" x14ac:dyDescent="0.4">
      <c r="A3" s="49"/>
      <c r="B3" s="49"/>
      <c r="C3" s="49"/>
      <c r="D3" s="49"/>
    </row>
    <row r="4" spans="1:13" ht="15" x14ac:dyDescent="0.4">
      <c r="A4" s="49"/>
      <c r="B4" s="49"/>
      <c r="C4" s="49"/>
      <c r="D4" s="49"/>
    </row>
    <row r="5" spans="1:13" ht="15" x14ac:dyDescent="0.4">
      <c r="A5" s="49"/>
      <c r="B5" s="49"/>
      <c r="C5" s="49"/>
      <c r="D5" s="51"/>
      <c r="E5" s="73" t="s">
        <v>2</v>
      </c>
      <c r="F5" s="42" t="s">
        <v>3</v>
      </c>
      <c r="G5" s="72"/>
    </row>
    <row r="6" spans="1:13" ht="15" x14ac:dyDescent="0.4">
      <c r="A6" s="70"/>
      <c r="B6" s="70"/>
      <c r="C6" s="70"/>
      <c r="D6" s="51"/>
      <c r="E6" s="49"/>
      <c r="F6" s="49"/>
    </row>
    <row r="7" spans="1:13" ht="15" x14ac:dyDescent="0.4">
      <c r="A7" s="70"/>
      <c r="B7" s="70"/>
      <c r="C7" s="70"/>
      <c r="D7" s="51"/>
      <c r="E7" s="49"/>
      <c r="F7" s="49"/>
    </row>
    <row r="8" spans="1:13" ht="15" x14ac:dyDescent="0.4">
      <c r="A8" s="70"/>
      <c r="B8" s="70"/>
      <c r="C8" s="70"/>
      <c r="D8" s="51"/>
      <c r="E8" s="49"/>
      <c r="F8" s="49"/>
    </row>
    <row r="9" spans="1:13" ht="15" x14ac:dyDescent="0.4">
      <c r="A9" s="49"/>
      <c r="B9" s="70"/>
      <c r="C9" s="70"/>
      <c r="D9" s="51"/>
      <c r="E9" s="49"/>
      <c r="F9" s="49"/>
    </row>
    <row r="10" spans="1:13" ht="15" x14ac:dyDescent="0.4">
      <c r="A10" s="49"/>
      <c r="B10" s="70"/>
      <c r="C10" s="70"/>
      <c r="D10" s="51"/>
      <c r="E10" s="49"/>
      <c r="F10" s="49"/>
    </row>
    <row r="11" spans="1:13" ht="15" x14ac:dyDescent="0.4">
      <c r="A11" s="49"/>
      <c r="B11" s="70"/>
      <c r="C11" s="70"/>
      <c r="D11" s="51"/>
      <c r="E11" s="49"/>
      <c r="F11" s="49"/>
    </row>
    <row r="12" spans="1:13" ht="15" x14ac:dyDescent="0.4">
      <c r="A12" s="49"/>
      <c r="B12" s="49"/>
      <c r="C12" s="49"/>
      <c r="D12" s="49"/>
      <c r="E12" s="49"/>
      <c r="F12" s="49"/>
    </row>
    <row r="13" spans="1:13" ht="20" x14ac:dyDescent="0.25">
      <c r="A13" s="196" t="s">
        <v>38</v>
      </c>
      <c r="B13" s="197"/>
      <c r="C13" s="197"/>
      <c r="D13" s="197"/>
      <c r="E13" s="197"/>
      <c r="F13" s="197"/>
    </row>
    <row r="14" spans="1:13" ht="16.5" x14ac:dyDescent="0.45">
      <c r="A14" s="114"/>
      <c r="B14" s="114"/>
      <c r="C14" s="114"/>
      <c r="D14" s="114"/>
      <c r="E14" s="164" t="s">
        <v>2</v>
      </c>
      <c r="F14" s="165" t="s">
        <v>3</v>
      </c>
      <c r="G14" s="114"/>
      <c r="H14" s="114"/>
      <c r="I14" s="114"/>
      <c r="J14" s="114"/>
      <c r="K14" s="114"/>
      <c r="L14" s="114"/>
      <c r="M14" s="114"/>
    </row>
    <row r="15" spans="1:13" ht="14.5" x14ac:dyDescent="0.25">
      <c r="A15" s="213" t="s">
        <v>39</v>
      </c>
      <c r="B15" s="214"/>
      <c r="C15" s="214"/>
      <c r="D15" s="214"/>
      <c r="E15" s="214"/>
      <c r="F15" s="214"/>
      <c r="G15" s="214"/>
      <c r="H15" s="214"/>
      <c r="I15" s="214"/>
      <c r="J15" s="214"/>
      <c r="K15" s="214"/>
      <c r="L15" s="214"/>
      <c r="M15" s="214"/>
    </row>
    <row r="16" spans="1:13" ht="15" x14ac:dyDescent="0.4">
      <c r="A16" s="115"/>
      <c r="B16" s="115"/>
      <c r="C16" s="115"/>
      <c r="D16" s="115"/>
      <c r="E16" s="114"/>
      <c r="F16" s="114"/>
      <c r="G16" s="114"/>
      <c r="H16" s="114"/>
      <c r="I16" s="114"/>
      <c r="J16" s="114"/>
      <c r="K16" s="114"/>
      <c r="L16" s="114"/>
      <c r="M16" s="114"/>
    </row>
    <row r="17" spans="1:13" ht="15" x14ac:dyDescent="0.4">
      <c r="A17" s="115"/>
      <c r="B17" s="115"/>
      <c r="C17" s="115"/>
      <c r="D17" s="115"/>
      <c r="E17" s="114"/>
      <c r="F17" s="114"/>
      <c r="G17" s="114"/>
      <c r="H17" s="114"/>
      <c r="I17" s="114"/>
      <c r="J17" s="114"/>
      <c r="K17" s="114"/>
      <c r="L17" s="114"/>
      <c r="M17" s="114"/>
    </row>
    <row r="18" spans="1:13" ht="15" x14ac:dyDescent="0.4">
      <c r="A18" s="115"/>
      <c r="B18" s="115"/>
      <c r="C18" s="115"/>
      <c r="D18" s="43" t="s">
        <v>40</v>
      </c>
      <c r="E18" s="150">
        <f>SUM(Coordination!F26:F35)</f>
        <v>0</v>
      </c>
      <c r="F18" s="69" t="s">
        <v>41</v>
      </c>
      <c r="G18" s="114"/>
      <c r="H18" s="114"/>
      <c r="I18" s="114"/>
      <c r="J18" s="114"/>
      <c r="K18" s="114"/>
      <c r="L18" s="114"/>
      <c r="M18" s="114"/>
    </row>
    <row r="19" spans="1:13" ht="15" x14ac:dyDescent="0.4">
      <c r="A19" s="115"/>
      <c r="B19" s="115"/>
      <c r="C19" s="115"/>
      <c r="D19" s="119"/>
      <c r="E19" s="114"/>
      <c r="F19" s="114"/>
      <c r="G19" s="114"/>
      <c r="H19" s="114"/>
      <c r="I19" s="114"/>
      <c r="J19" s="114"/>
      <c r="K19" s="114"/>
      <c r="L19" s="114"/>
      <c r="M19" s="114"/>
    </row>
    <row r="20" spans="1:13" ht="25" customHeight="1" x14ac:dyDescent="0.4">
      <c r="A20" s="198" t="s">
        <v>6</v>
      </c>
      <c r="B20" s="198"/>
      <c r="C20" s="116"/>
      <c r="D20" s="117"/>
      <c r="E20" s="114"/>
      <c r="F20" s="114"/>
      <c r="G20" s="114"/>
      <c r="H20" s="114"/>
      <c r="I20" s="114"/>
      <c r="J20" s="114"/>
      <c r="K20" s="114"/>
      <c r="L20" s="114"/>
      <c r="M20" s="114"/>
    </row>
    <row r="21" spans="1:13" ht="55.5" customHeight="1" x14ac:dyDescent="0.4">
      <c r="A21" s="57" t="s">
        <v>42</v>
      </c>
      <c r="B21" s="118">
        <f>SUM(E26:E35)/1000</f>
        <v>0</v>
      </c>
      <c r="C21" s="201" t="s">
        <v>43</v>
      </c>
      <c r="D21" s="201"/>
      <c r="E21" s="201"/>
      <c r="F21" s="201"/>
      <c r="G21" s="114"/>
      <c r="H21" s="114"/>
      <c r="I21" s="114"/>
      <c r="J21" s="114"/>
      <c r="K21" s="114"/>
      <c r="L21" s="114"/>
      <c r="M21" s="114"/>
    </row>
    <row r="22" spans="1:13" ht="15.65" customHeight="1" x14ac:dyDescent="0.4">
      <c r="A22" s="120"/>
      <c r="B22" s="116"/>
      <c r="C22" s="58"/>
      <c r="D22" s="58"/>
      <c r="E22" s="58"/>
      <c r="F22" s="58"/>
      <c r="G22" s="114"/>
      <c r="H22" s="114"/>
      <c r="I22" s="114"/>
      <c r="J22" s="114"/>
      <c r="K22" s="114"/>
      <c r="L22" s="114"/>
      <c r="M22" s="114"/>
    </row>
    <row r="23" spans="1:13" ht="15" x14ac:dyDescent="0.4">
      <c r="A23" s="215" t="s">
        <v>44</v>
      </c>
      <c r="B23" s="215"/>
      <c r="C23" s="215"/>
      <c r="D23" s="215"/>
      <c r="E23" s="215"/>
      <c r="F23" s="215"/>
      <c r="G23" s="114"/>
      <c r="H23" s="114"/>
      <c r="I23" s="114"/>
      <c r="J23" s="114"/>
      <c r="K23" s="114"/>
      <c r="L23" s="114"/>
      <c r="M23" s="114"/>
    </row>
    <row r="24" spans="1:13" ht="45" customHeight="1" x14ac:dyDescent="0.4">
      <c r="A24" s="114"/>
      <c r="B24" s="114"/>
      <c r="C24" s="114"/>
      <c r="D24" s="114"/>
      <c r="E24" s="205"/>
      <c r="F24" s="205"/>
      <c r="G24" s="114"/>
      <c r="H24" s="114"/>
      <c r="I24" s="114"/>
      <c r="J24" s="114"/>
      <c r="K24" s="114"/>
      <c r="L24" s="114"/>
      <c r="M24" s="114"/>
    </row>
    <row r="25" spans="1:13" ht="76.5" customHeight="1" x14ac:dyDescent="0.25">
      <c r="A25" s="43" t="s">
        <v>45</v>
      </c>
      <c r="B25" s="43" t="s">
        <v>12</v>
      </c>
      <c r="C25" s="43" t="s">
        <v>46</v>
      </c>
      <c r="D25" s="43" t="s">
        <v>47</v>
      </c>
      <c r="E25" s="43" t="s">
        <v>48</v>
      </c>
      <c r="F25" s="43" t="s">
        <v>49</v>
      </c>
    </row>
    <row r="26" spans="1:13" s="7" customFormat="1" ht="40" customHeight="1" x14ac:dyDescent="0.35">
      <c r="A26" s="183"/>
      <c r="B26" s="44"/>
      <c r="C26" s="44"/>
      <c r="D26" s="44"/>
      <c r="E26" s="179"/>
      <c r="F26" s="108">
        <f>IF((Coordination!E26/1000*40)&gt;1000,1000,(Coordination!E26/1000*40))</f>
        <v>0</v>
      </c>
    </row>
    <row r="27" spans="1:13" s="7" customFormat="1" ht="30" customHeight="1" x14ac:dyDescent="0.35">
      <c r="A27" s="184"/>
      <c r="B27" s="44"/>
      <c r="C27" s="44"/>
      <c r="D27" s="44"/>
      <c r="E27" s="44"/>
      <c r="F27" s="108">
        <f>IF((Coordination!E27/1000*40)&gt;1000,1000,(Coordination!E27/1000*40))</f>
        <v>0</v>
      </c>
    </row>
    <row r="28" spans="1:13" s="7" customFormat="1" ht="37.5" customHeight="1" x14ac:dyDescent="0.35">
      <c r="A28" s="184"/>
      <c r="B28" s="44"/>
      <c r="C28" s="44"/>
      <c r="D28" s="44"/>
      <c r="E28" s="44"/>
      <c r="F28" s="108">
        <f>IF((Coordination!E28/1000*40)&gt;1000,1000,(Coordination!E28/1000*40))</f>
        <v>0</v>
      </c>
    </row>
    <row r="29" spans="1:13" s="7" customFormat="1" ht="25.5" customHeight="1" x14ac:dyDescent="0.35">
      <c r="A29" s="184"/>
      <c r="B29" s="44"/>
      <c r="C29" s="44"/>
      <c r="D29" s="44"/>
      <c r="E29" s="44"/>
      <c r="F29" s="108">
        <f>IF((Coordination!E29/1000*40)&gt;1000,1000,(Coordination!E29/1000*40))</f>
        <v>0</v>
      </c>
    </row>
    <row r="30" spans="1:13" s="7" customFormat="1" ht="25.5" customHeight="1" x14ac:dyDescent="0.35">
      <c r="A30" s="184"/>
      <c r="B30" s="44"/>
      <c r="C30" s="44"/>
      <c r="D30" s="44"/>
      <c r="E30" s="44"/>
      <c r="F30" s="108">
        <f>IF((Coordination!E30/1000*40)&gt;1000,1000,(Coordination!E30/1000*40))</f>
        <v>0</v>
      </c>
    </row>
    <row r="31" spans="1:13" s="7" customFormat="1" ht="25.5" customHeight="1" x14ac:dyDescent="0.35">
      <c r="A31" s="184"/>
      <c r="B31" s="44"/>
      <c r="C31" s="44"/>
      <c r="D31" s="44"/>
      <c r="E31" s="44"/>
      <c r="F31" s="108">
        <f>IF((Coordination!E31/1000*40)&gt;1000,1000,(Coordination!E31/1000*40))</f>
        <v>0</v>
      </c>
    </row>
    <row r="32" spans="1:13" s="7" customFormat="1" ht="25.5" customHeight="1" x14ac:dyDescent="0.35">
      <c r="A32" s="184"/>
      <c r="B32" s="44"/>
      <c r="C32" s="44"/>
      <c r="D32" s="44"/>
      <c r="E32" s="44"/>
      <c r="F32" s="108">
        <f>IF((Coordination!E32/1000*40)&gt;1000,1000,(Coordination!E32/1000*40))</f>
        <v>0</v>
      </c>
    </row>
    <row r="33" spans="1:6" s="7" customFormat="1" ht="25.5" customHeight="1" x14ac:dyDescent="0.35">
      <c r="A33" s="184"/>
      <c r="B33" s="44"/>
      <c r="C33" s="44"/>
      <c r="D33" s="44"/>
      <c r="E33" s="44"/>
      <c r="F33" s="108">
        <f>IF((Coordination!E33/1000*40)&gt;1000,1000,(Coordination!E33/1000*40))</f>
        <v>0</v>
      </c>
    </row>
    <row r="34" spans="1:6" s="7" customFormat="1" ht="25.5" customHeight="1" x14ac:dyDescent="0.35">
      <c r="A34" s="184"/>
      <c r="B34" s="44"/>
      <c r="C34" s="44"/>
      <c r="D34" s="44"/>
      <c r="E34" s="44"/>
      <c r="F34" s="108">
        <f>IF((Coordination!E34/1000*40)&gt;1000,1000,(Coordination!E34/1000*40))</f>
        <v>0</v>
      </c>
    </row>
    <row r="35" spans="1:6" s="7" customFormat="1" ht="25.5" customHeight="1" thickBot="1" x14ac:dyDescent="0.4">
      <c r="A35" s="184"/>
      <c r="B35" s="44"/>
      <c r="C35" s="44"/>
      <c r="D35" s="44"/>
      <c r="E35" s="44"/>
      <c r="F35" s="108">
        <f>IF((Coordination!E35/1000*40)&gt;1000,1000,(Coordination!E35/1000*40))</f>
        <v>0</v>
      </c>
    </row>
    <row r="36" spans="1:6" s="7" customFormat="1" ht="25.5" customHeight="1" x14ac:dyDescent="0.35">
      <c r="A36" s="110"/>
      <c r="B36" s="111"/>
      <c r="C36" s="111"/>
      <c r="D36" s="111"/>
      <c r="E36" s="111"/>
      <c r="F36" s="111"/>
    </row>
    <row r="37" spans="1:6" s="7" customFormat="1" ht="25.5" customHeight="1" x14ac:dyDescent="0.35"/>
    <row r="38" spans="1:6" s="7" customFormat="1" ht="25.5" customHeight="1" x14ac:dyDescent="0.35"/>
    <row r="39" spans="1:6" s="7" customFormat="1" ht="25.5" customHeight="1" x14ac:dyDescent="0.35"/>
    <row r="40" spans="1:6" s="7" customFormat="1" ht="25.5" customHeight="1" x14ac:dyDescent="0.35"/>
    <row r="41" spans="1:6" s="7" customFormat="1" ht="25.5" customHeight="1" x14ac:dyDescent="0.35"/>
    <row r="42" spans="1:6" s="7" customFormat="1" ht="25.5" customHeight="1" x14ac:dyDescent="0.35"/>
    <row r="43" spans="1:6" s="7" customFormat="1" ht="25.5" customHeight="1" x14ac:dyDescent="0.35"/>
    <row r="44" spans="1:6" s="7" customFormat="1" ht="25.5" customHeight="1" x14ac:dyDescent="0.35"/>
    <row r="45" spans="1:6" s="7" customFormat="1" ht="25.5" customHeight="1" x14ac:dyDescent="0.35"/>
    <row r="46" spans="1:6" s="7" customFormat="1" ht="25.5" customHeight="1" x14ac:dyDescent="0.35"/>
    <row r="47" spans="1:6" s="7" customFormat="1" ht="25.5" customHeight="1" x14ac:dyDescent="0.35"/>
    <row r="48" spans="1:6" s="7" customFormat="1" ht="25.5" customHeight="1" x14ac:dyDescent="0.35"/>
    <row r="49" s="7" customFormat="1" ht="25.5" customHeight="1" x14ac:dyDescent="0.35"/>
    <row r="50" s="7" customFormat="1" ht="25.5" customHeight="1" x14ac:dyDescent="0.35"/>
    <row r="51" s="7" customFormat="1" ht="25.5" customHeight="1" x14ac:dyDescent="0.35"/>
    <row r="52" s="7" customFormat="1" ht="25.5" customHeight="1" x14ac:dyDescent="0.35"/>
    <row r="53" s="7" customFormat="1" ht="25.5" customHeight="1" x14ac:dyDescent="0.35"/>
    <row r="54" s="7" customFormat="1" ht="25.5" customHeight="1" x14ac:dyDescent="0.35"/>
    <row r="55" s="7" customFormat="1" ht="25.5" customHeight="1" x14ac:dyDescent="0.35"/>
    <row r="56" s="7" customFormat="1" ht="25.5" customHeight="1" x14ac:dyDescent="0.35"/>
    <row r="57" s="7" customFormat="1" ht="25.5" customHeight="1" x14ac:dyDescent="0.35"/>
    <row r="58" s="7" customFormat="1" ht="25.5" customHeight="1" x14ac:dyDescent="0.35"/>
    <row r="59" s="7" customFormat="1" ht="25.5" customHeight="1" x14ac:dyDescent="0.35"/>
    <row r="60" s="7" customFormat="1" ht="25.5" customHeight="1" x14ac:dyDescent="0.35"/>
    <row r="61" s="7" customFormat="1" ht="25.5" customHeight="1" x14ac:dyDescent="0.35"/>
    <row r="62" s="7" customFormat="1" ht="25.5" customHeight="1" x14ac:dyDescent="0.35"/>
    <row r="63" s="7" customFormat="1" ht="25.5" customHeight="1" x14ac:dyDescent="0.35"/>
    <row r="64" s="7" customFormat="1" ht="25.5" customHeight="1" x14ac:dyDescent="0.35"/>
    <row r="65" spans="1:4" s="7" customFormat="1" ht="25.5" customHeight="1" x14ac:dyDescent="0.35"/>
    <row r="66" spans="1:4" s="7" customFormat="1" ht="25.5" customHeight="1" x14ac:dyDescent="0.35"/>
    <row r="67" spans="1:4" s="7" customFormat="1" ht="25.5" customHeight="1" x14ac:dyDescent="0.35"/>
    <row r="68" spans="1:4" s="7" customFormat="1" x14ac:dyDescent="0.35"/>
    <row r="69" spans="1:4" s="7" customFormat="1" x14ac:dyDescent="0.35"/>
    <row r="70" spans="1:4" x14ac:dyDescent="0.25">
      <c r="A70" s="7"/>
      <c r="B70" s="7"/>
      <c r="C70" s="7"/>
      <c r="D70" s="7"/>
    </row>
    <row r="71" spans="1:4" x14ac:dyDescent="0.25">
      <c r="A71" s="7"/>
      <c r="B71" s="7"/>
      <c r="C71" s="7"/>
      <c r="D71" s="7"/>
    </row>
    <row r="72" spans="1:4" x14ac:dyDescent="0.25">
      <c r="A72" s="7"/>
      <c r="B72" s="7"/>
      <c r="C72" s="7"/>
      <c r="D72" s="7"/>
    </row>
  </sheetData>
  <sheetProtection sheet="1" objects="1" scenarios="1"/>
  <mergeCells count="7">
    <mergeCell ref="A13:F13"/>
    <mergeCell ref="E1:G1"/>
    <mergeCell ref="A15:M15"/>
    <mergeCell ref="A23:F23"/>
    <mergeCell ref="E24:F24"/>
    <mergeCell ref="C21:F21"/>
    <mergeCell ref="A20:B20"/>
  </mergeCells>
  <dataValidations count="1">
    <dataValidation type="list" allowBlank="1" showInputMessage="1" showErrorMessage="1" sqref="A36:A69" xr:uid="{AF871072-1F64-4782-A138-2A0EDB74330E}">
      <formula1>Liste1</formula1>
    </dataValidation>
  </dataValidations>
  <printOptions horizontalCentered="1" verticalCentered="1"/>
  <pageMargins left="0.23622047244094491" right="0.23622047244094491" top="0.74803149606299213" bottom="0.74803149606299213" header="0.31496062992125984" footer="0.31496062992125984"/>
  <pageSetup paperSize="9" scale="7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0BBE2-9D5F-4A3A-BF61-C8B1A6585E96}">
  <sheetPr>
    <tabColor rgb="FF3B1962"/>
    <pageSetUpPr fitToPage="1"/>
  </sheetPr>
  <dimension ref="A1:J227"/>
  <sheetViews>
    <sheetView showGridLines="0" topLeftCell="A22" zoomScale="85" zoomScaleNormal="85" workbookViewId="0">
      <selection activeCell="C27" sqref="C27"/>
    </sheetView>
  </sheetViews>
  <sheetFormatPr baseColWidth="10" defaultColWidth="10.81640625" defaultRowHeight="13.5" x14ac:dyDescent="0.25"/>
  <cols>
    <col min="1" max="1" width="38.26953125" style="17" customWidth="1"/>
    <col min="2" max="2" width="57.81640625" style="17" customWidth="1"/>
    <col min="3" max="3" width="32" style="17" customWidth="1"/>
    <col min="4" max="4" width="28.90625" style="17" customWidth="1"/>
    <col min="5" max="5" width="6.81640625" style="17" customWidth="1"/>
    <col min="6" max="6" width="7.1796875" style="17" customWidth="1"/>
    <col min="7" max="16384" width="10.81640625" style="17"/>
  </cols>
  <sheetData>
    <row r="1" spans="1:10" ht="20.149999999999999" customHeight="1" x14ac:dyDescent="0.4">
      <c r="A1" s="49"/>
      <c r="B1" s="49"/>
      <c r="C1" s="212"/>
      <c r="D1" s="212"/>
      <c r="E1" s="35"/>
      <c r="F1" s="36"/>
    </row>
    <row r="2" spans="1:10" ht="16.5" x14ac:dyDescent="0.45">
      <c r="A2" s="49"/>
      <c r="B2" s="181" t="s">
        <v>2</v>
      </c>
      <c r="C2" s="165" t="s">
        <v>3</v>
      </c>
      <c r="D2" s="67"/>
      <c r="E2" s="68"/>
    </row>
    <row r="3" spans="1:10" ht="15" x14ac:dyDescent="0.4">
      <c r="A3" s="49"/>
      <c r="B3" s="49"/>
    </row>
    <row r="4" spans="1:10" ht="15" x14ac:dyDescent="0.4">
      <c r="A4" s="49"/>
      <c r="B4" s="49"/>
    </row>
    <row r="5" spans="1:10" ht="15" x14ac:dyDescent="0.4">
      <c r="A5" s="70"/>
      <c r="B5" s="70"/>
      <c r="C5" s="49"/>
    </row>
    <row r="6" spans="1:10" ht="15" x14ac:dyDescent="0.4">
      <c r="A6" s="70"/>
      <c r="B6" s="70"/>
      <c r="C6" s="49"/>
    </row>
    <row r="7" spans="1:10" ht="15" x14ac:dyDescent="0.4">
      <c r="A7" s="70"/>
      <c r="B7" s="70"/>
      <c r="C7" s="49"/>
    </row>
    <row r="8" spans="1:10" ht="15" x14ac:dyDescent="0.4">
      <c r="A8" s="49"/>
      <c r="B8" s="70"/>
      <c r="C8" s="49"/>
    </row>
    <row r="9" spans="1:10" ht="15" x14ac:dyDescent="0.4">
      <c r="A9" s="49"/>
      <c r="B9" s="70"/>
      <c r="C9" s="49"/>
    </row>
    <row r="10" spans="1:10" ht="15" x14ac:dyDescent="0.4">
      <c r="A10" s="49"/>
      <c r="B10" s="70"/>
      <c r="C10" s="49"/>
    </row>
    <row r="11" spans="1:10" ht="15" x14ac:dyDescent="0.4">
      <c r="A11" s="49"/>
      <c r="B11" s="49"/>
      <c r="C11" s="49"/>
    </row>
    <row r="12" spans="1:10" ht="20" x14ac:dyDescent="0.25">
      <c r="A12" s="196" t="s">
        <v>50</v>
      </c>
      <c r="B12" s="197"/>
      <c r="C12" s="197"/>
    </row>
    <row r="13" spans="1:10" ht="15" x14ac:dyDescent="0.4">
      <c r="A13" s="114"/>
      <c r="B13" s="114"/>
      <c r="C13" s="114"/>
      <c r="D13" s="114"/>
      <c r="E13" s="114"/>
      <c r="F13" s="114"/>
      <c r="G13" s="114"/>
      <c r="H13" s="114"/>
      <c r="I13" s="114"/>
      <c r="J13" s="114"/>
    </row>
    <row r="14" spans="1:10" ht="33.5" customHeight="1" x14ac:dyDescent="0.25">
      <c r="A14" s="216" t="s">
        <v>260</v>
      </c>
      <c r="B14" s="214"/>
      <c r="C14" s="214"/>
      <c r="D14" s="214"/>
      <c r="E14" s="214"/>
      <c r="F14" s="214"/>
      <c r="G14" s="214"/>
      <c r="H14" s="214"/>
      <c r="I14" s="214"/>
      <c r="J14" s="214"/>
    </row>
    <row r="15" spans="1:10" ht="15" x14ac:dyDescent="0.4">
      <c r="A15" s="115"/>
      <c r="B15" s="115"/>
      <c r="C15" s="114"/>
      <c r="D15" s="114"/>
      <c r="E15" s="114"/>
      <c r="F15" s="114"/>
      <c r="G15" s="114"/>
      <c r="H15" s="114"/>
      <c r="I15" s="114"/>
      <c r="J15" s="114"/>
    </row>
    <row r="16" spans="1:10" ht="15" x14ac:dyDescent="0.4">
      <c r="A16" s="115"/>
      <c r="B16" s="115"/>
      <c r="C16" s="168" t="s">
        <v>51</v>
      </c>
      <c r="D16" s="114"/>
      <c r="E16" s="114"/>
      <c r="F16" s="114"/>
      <c r="G16" s="114"/>
      <c r="H16" s="114"/>
      <c r="I16" s="114"/>
      <c r="J16" s="114"/>
    </row>
    <row r="17" spans="1:10" ht="15" x14ac:dyDescent="0.4">
      <c r="A17" s="115"/>
      <c r="B17" s="115"/>
      <c r="C17" s="175">
        <f>((B20*60)*50%)</f>
        <v>0</v>
      </c>
      <c r="D17" s="114"/>
      <c r="E17" s="114"/>
      <c r="F17" s="114"/>
      <c r="G17" s="114"/>
      <c r="H17" s="114"/>
      <c r="I17" s="114"/>
      <c r="J17" s="114"/>
    </row>
    <row r="18" spans="1:10" ht="15" x14ac:dyDescent="0.4">
      <c r="A18" s="115"/>
      <c r="B18" s="115"/>
      <c r="C18" s="114"/>
      <c r="D18" s="114"/>
      <c r="E18" s="114"/>
      <c r="F18" s="114"/>
      <c r="G18" s="114"/>
      <c r="H18" s="114"/>
      <c r="I18" s="114"/>
      <c r="J18" s="114"/>
    </row>
    <row r="19" spans="1:10" ht="25" customHeight="1" x14ac:dyDescent="0.4">
      <c r="A19" s="198" t="s">
        <v>6</v>
      </c>
      <c r="B19" s="198"/>
      <c r="C19" s="114"/>
      <c r="D19" s="114"/>
      <c r="E19" s="114"/>
      <c r="F19" s="114"/>
      <c r="G19" s="114"/>
      <c r="H19" s="114"/>
      <c r="I19" s="114"/>
      <c r="J19" s="114"/>
    </row>
    <row r="20" spans="1:10" ht="55.5" customHeight="1" x14ac:dyDescent="0.4">
      <c r="A20" s="57" t="s">
        <v>52</v>
      </c>
      <c r="B20" s="118">
        <f>SUM(C25:C190)/1000</f>
        <v>0</v>
      </c>
      <c r="C20" s="58"/>
      <c r="D20" s="114"/>
      <c r="E20" s="114"/>
      <c r="F20" s="114"/>
      <c r="G20" s="114"/>
      <c r="H20" s="114"/>
      <c r="I20" s="114"/>
      <c r="J20" s="114"/>
    </row>
    <row r="21" spans="1:10" ht="15.65" customHeight="1" x14ac:dyDescent="0.4">
      <c r="A21" s="120"/>
      <c r="B21" s="116"/>
      <c r="C21" s="58"/>
      <c r="D21" s="114"/>
      <c r="E21" s="114"/>
      <c r="F21" s="114"/>
      <c r="G21" s="114"/>
      <c r="H21" s="114"/>
      <c r="I21" s="114"/>
      <c r="J21" s="114"/>
    </row>
    <row r="22" spans="1:10" ht="76" customHeight="1" x14ac:dyDescent="0.4">
      <c r="A22" s="214" t="s">
        <v>259</v>
      </c>
      <c r="B22" s="217"/>
      <c r="C22" s="217"/>
      <c r="D22" s="114"/>
      <c r="E22" s="114"/>
      <c r="F22" s="114"/>
      <c r="G22" s="114"/>
      <c r="H22" s="114"/>
      <c r="I22" s="114"/>
      <c r="J22" s="114"/>
    </row>
    <row r="23" spans="1:10" ht="45" customHeight="1" x14ac:dyDescent="0.4">
      <c r="A23" s="114"/>
      <c r="B23" s="114"/>
      <c r="C23" s="157"/>
      <c r="D23" s="114"/>
      <c r="E23" s="114"/>
      <c r="F23" s="114"/>
      <c r="G23" s="114"/>
      <c r="H23" s="114"/>
      <c r="I23" s="114"/>
      <c r="J23" s="114"/>
    </row>
    <row r="24" spans="1:10" ht="76.5" customHeight="1" x14ac:dyDescent="0.25">
      <c r="A24" s="43" t="s">
        <v>45</v>
      </c>
      <c r="B24" s="43" t="s">
        <v>53</v>
      </c>
      <c r="C24" s="43" t="s">
        <v>54</v>
      </c>
    </row>
    <row r="25" spans="1:10" s="7" customFormat="1" ht="40" customHeight="1" x14ac:dyDescent="0.35">
      <c r="A25" s="184"/>
      <c r="B25" s="44"/>
      <c r="C25" s="44"/>
    </row>
    <row r="26" spans="1:10" s="7" customFormat="1" ht="30" customHeight="1" x14ac:dyDescent="0.35">
      <c r="A26" s="184"/>
      <c r="B26" s="44"/>
      <c r="C26" s="44"/>
    </row>
    <row r="27" spans="1:10" s="7" customFormat="1" ht="37.5" customHeight="1" x14ac:dyDescent="0.35">
      <c r="A27" s="184"/>
      <c r="B27" s="44"/>
      <c r="C27" s="44"/>
    </row>
    <row r="28" spans="1:10" s="7" customFormat="1" ht="25.5" customHeight="1" x14ac:dyDescent="0.35">
      <c r="A28" s="184"/>
      <c r="B28" s="44"/>
      <c r="C28" s="44"/>
    </row>
    <row r="29" spans="1:10" s="7" customFormat="1" ht="25.5" customHeight="1" x14ac:dyDescent="0.35">
      <c r="A29" s="184"/>
      <c r="B29" s="44"/>
      <c r="C29" s="44"/>
    </row>
    <row r="30" spans="1:10" s="7" customFormat="1" ht="25.5" customHeight="1" x14ac:dyDescent="0.35">
      <c r="A30" s="184"/>
      <c r="B30" s="44"/>
      <c r="C30" s="44"/>
    </row>
    <row r="31" spans="1:10" s="7" customFormat="1" ht="25.5" customHeight="1" x14ac:dyDescent="0.35">
      <c r="A31" s="184"/>
      <c r="B31" s="44"/>
      <c r="C31" s="44"/>
    </row>
    <row r="32" spans="1:10" s="7" customFormat="1" ht="25.5" customHeight="1" x14ac:dyDescent="0.35">
      <c r="A32" s="184"/>
      <c r="B32" s="44"/>
      <c r="C32" s="44"/>
    </row>
    <row r="33" spans="1:3" s="7" customFormat="1" ht="25.5" customHeight="1" x14ac:dyDescent="0.35">
      <c r="A33" s="184"/>
      <c r="B33" s="44"/>
      <c r="C33" s="44"/>
    </row>
    <row r="34" spans="1:3" s="7" customFormat="1" ht="25.5" customHeight="1" x14ac:dyDescent="0.35">
      <c r="A34" s="184"/>
      <c r="B34" s="44"/>
      <c r="C34" s="44"/>
    </row>
    <row r="35" spans="1:3" s="7" customFormat="1" ht="25.5" customHeight="1" x14ac:dyDescent="0.35">
      <c r="A35" s="184"/>
      <c r="B35" s="44"/>
      <c r="C35" s="44"/>
    </row>
    <row r="36" spans="1:3" s="7" customFormat="1" ht="25.5" customHeight="1" x14ac:dyDescent="0.35">
      <c r="A36" s="184"/>
      <c r="B36" s="44"/>
      <c r="C36" s="44"/>
    </row>
    <row r="37" spans="1:3" s="7" customFormat="1" ht="25.5" customHeight="1" x14ac:dyDescent="0.35">
      <c r="A37" s="184"/>
      <c r="B37" s="44"/>
      <c r="C37" s="44"/>
    </row>
    <row r="38" spans="1:3" s="7" customFormat="1" ht="25.5" customHeight="1" x14ac:dyDescent="0.35">
      <c r="A38" s="184"/>
      <c r="B38" s="44"/>
      <c r="C38" s="44"/>
    </row>
    <row r="39" spans="1:3" s="7" customFormat="1" ht="25.5" customHeight="1" x14ac:dyDescent="0.35">
      <c r="A39" s="184"/>
      <c r="B39" s="44"/>
      <c r="C39" s="44"/>
    </row>
    <row r="40" spans="1:3" s="7" customFormat="1" ht="25.5" customHeight="1" x14ac:dyDescent="0.35">
      <c r="A40" s="184"/>
      <c r="B40" s="44"/>
      <c r="C40" s="44"/>
    </row>
    <row r="41" spans="1:3" s="7" customFormat="1" ht="25.5" customHeight="1" x14ac:dyDescent="0.35">
      <c r="A41" s="184"/>
      <c r="B41" s="44"/>
      <c r="C41" s="44"/>
    </row>
    <row r="42" spans="1:3" s="7" customFormat="1" ht="25.5" customHeight="1" x14ac:dyDescent="0.35">
      <c r="A42" s="184"/>
      <c r="B42" s="44"/>
      <c r="C42" s="44"/>
    </row>
    <row r="43" spans="1:3" s="7" customFormat="1" ht="25.5" customHeight="1" x14ac:dyDescent="0.35">
      <c r="A43" s="184"/>
      <c r="B43" s="44"/>
      <c r="C43" s="44"/>
    </row>
    <row r="44" spans="1:3" s="7" customFormat="1" ht="25.5" customHeight="1" x14ac:dyDescent="0.35">
      <c r="A44" s="184"/>
      <c r="B44" s="44"/>
      <c r="C44" s="44"/>
    </row>
    <row r="45" spans="1:3" s="7" customFormat="1" ht="25.5" customHeight="1" x14ac:dyDescent="0.35">
      <c r="A45" s="184"/>
      <c r="B45" s="44"/>
      <c r="C45" s="44"/>
    </row>
    <row r="46" spans="1:3" s="7" customFormat="1" ht="25.5" customHeight="1" x14ac:dyDescent="0.35">
      <c r="A46" s="184"/>
      <c r="B46" s="44"/>
      <c r="C46" s="44"/>
    </row>
    <row r="47" spans="1:3" s="7" customFormat="1" ht="25.5" customHeight="1" x14ac:dyDescent="0.35">
      <c r="A47" s="184"/>
      <c r="B47" s="44"/>
      <c r="C47" s="44"/>
    </row>
    <row r="48" spans="1:3" s="7" customFormat="1" ht="25.5" customHeight="1" x14ac:dyDescent="0.35">
      <c r="A48" s="184"/>
      <c r="B48" s="44"/>
      <c r="C48" s="44"/>
    </row>
    <row r="49" spans="1:3" s="7" customFormat="1" ht="25.5" customHeight="1" x14ac:dyDescent="0.35">
      <c r="A49" s="184"/>
      <c r="B49" s="44"/>
      <c r="C49" s="44"/>
    </row>
    <row r="50" spans="1:3" s="7" customFormat="1" ht="25.5" customHeight="1" x14ac:dyDescent="0.35">
      <c r="A50" s="184"/>
      <c r="B50" s="44"/>
      <c r="C50" s="44"/>
    </row>
    <row r="51" spans="1:3" s="7" customFormat="1" ht="25.5" customHeight="1" x14ac:dyDescent="0.35">
      <c r="A51" s="184"/>
      <c r="B51" s="44"/>
      <c r="C51" s="44"/>
    </row>
    <row r="52" spans="1:3" s="7" customFormat="1" ht="25.5" customHeight="1" x14ac:dyDescent="0.35">
      <c r="A52" s="184"/>
      <c r="B52" s="44"/>
      <c r="C52" s="44"/>
    </row>
    <row r="53" spans="1:3" s="7" customFormat="1" ht="25.5" customHeight="1" x14ac:dyDescent="0.35">
      <c r="A53" s="184"/>
      <c r="B53" s="44"/>
      <c r="C53" s="44"/>
    </row>
    <row r="54" spans="1:3" s="7" customFormat="1" ht="25.5" customHeight="1" x14ac:dyDescent="0.35">
      <c r="A54" s="184"/>
      <c r="B54" s="44"/>
      <c r="C54" s="44"/>
    </row>
    <row r="55" spans="1:3" s="7" customFormat="1" ht="25.5" customHeight="1" x14ac:dyDescent="0.35">
      <c r="A55" s="184"/>
      <c r="B55" s="44"/>
      <c r="C55" s="44"/>
    </row>
    <row r="56" spans="1:3" s="7" customFormat="1" ht="25.5" customHeight="1" x14ac:dyDescent="0.35">
      <c r="A56" s="184"/>
      <c r="B56" s="44"/>
      <c r="C56" s="44"/>
    </row>
    <row r="57" spans="1:3" s="7" customFormat="1" ht="25.5" customHeight="1" x14ac:dyDescent="0.35">
      <c r="A57" s="184"/>
      <c r="B57" s="44"/>
      <c r="C57" s="44"/>
    </row>
    <row r="58" spans="1:3" s="7" customFormat="1" ht="25.5" customHeight="1" x14ac:dyDescent="0.35">
      <c r="A58" s="184"/>
      <c r="B58" s="44"/>
      <c r="C58" s="44"/>
    </row>
    <row r="59" spans="1:3" s="7" customFormat="1" ht="25.5" customHeight="1" x14ac:dyDescent="0.35">
      <c r="A59" s="184"/>
      <c r="B59" s="44"/>
      <c r="C59" s="44"/>
    </row>
    <row r="60" spans="1:3" s="7" customFormat="1" ht="25.5" customHeight="1" x14ac:dyDescent="0.35">
      <c r="A60" s="184"/>
      <c r="B60" s="44"/>
      <c r="C60" s="44"/>
    </row>
    <row r="61" spans="1:3" s="7" customFormat="1" ht="25.5" customHeight="1" x14ac:dyDescent="0.35">
      <c r="A61" s="184"/>
      <c r="B61" s="44"/>
      <c r="C61" s="44"/>
    </row>
    <row r="62" spans="1:3" s="7" customFormat="1" ht="25.5" customHeight="1" x14ac:dyDescent="0.35">
      <c r="A62" s="184"/>
      <c r="B62" s="44"/>
      <c r="C62" s="44"/>
    </row>
    <row r="63" spans="1:3" s="7" customFormat="1" ht="25.5" customHeight="1" x14ac:dyDescent="0.35">
      <c r="A63" s="184"/>
      <c r="B63" s="44"/>
      <c r="C63" s="44"/>
    </row>
    <row r="64" spans="1:3" s="7" customFormat="1" ht="25.5" customHeight="1" x14ac:dyDescent="0.35">
      <c r="A64" s="184"/>
      <c r="B64" s="44"/>
      <c r="C64" s="44"/>
    </row>
    <row r="65" spans="1:3" s="7" customFormat="1" ht="25.5" customHeight="1" x14ac:dyDescent="0.35">
      <c r="A65" s="184"/>
      <c r="B65" s="44"/>
      <c r="C65" s="44"/>
    </row>
    <row r="66" spans="1:3" s="7" customFormat="1" ht="25.5" customHeight="1" x14ac:dyDescent="0.35">
      <c r="A66" s="184"/>
      <c r="B66" s="44"/>
      <c r="C66" s="44"/>
    </row>
    <row r="67" spans="1:3" s="7" customFormat="1" ht="25.5" customHeight="1" x14ac:dyDescent="0.35">
      <c r="A67" s="184"/>
      <c r="B67" s="44"/>
      <c r="C67" s="44"/>
    </row>
    <row r="68" spans="1:3" s="7" customFormat="1" ht="25.5" customHeight="1" x14ac:dyDescent="0.35">
      <c r="A68" s="184"/>
      <c r="B68" s="44"/>
      <c r="C68" s="44"/>
    </row>
    <row r="69" spans="1:3" s="7" customFormat="1" ht="25.5" customHeight="1" x14ac:dyDescent="0.35">
      <c r="A69" s="184"/>
      <c r="B69" s="44"/>
      <c r="C69" s="44"/>
    </row>
    <row r="70" spans="1:3" s="7" customFormat="1" ht="25.5" customHeight="1" x14ac:dyDescent="0.35">
      <c r="A70" s="184"/>
      <c r="B70" s="44"/>
      <c r="C70" s="44"/>
    </row>
    <row r="71" spans="1:3" s="7" customFormat="1" ht="25.5" customHeight="1" x14ac:dyDescent="0.35">
      <c r="A71" s="184"/>
      <c r="B71" s="44"/>
      <c r="C71" s="44"/>
    </row>
    <row r="72" spans="1:3" s="7" customFormat="1" ht="25.5" customHeight="1" x14ac:dyDescent="0.35">
      <c r="A72" s="184"/>
      <c r="B72" s="44"/>
      <c r="C72" s="44"/>
    </row>
    <row r="73" spans="1:3" s="7" customFormat="1" ht="25.5" customHeight="1" x14ac:dyDescent="0.35">
      <c r="A73" s="184"/>
      <c r="B73" s="44"/>
      <c r="C73" s="44"/>
    </row>
    <row r="74" spans="1:3" s="7" customFormat="1" ht="25.5" customHeight="1" x14ac:dyDescent="0.35">
      <c r="A74" s="184"/>
      <c r="B74" s="44"/>
      <c r="C74" s="44"/>
    </row>
    <row r="75" spans="1:3" s="7" customFormat="1" ht="25.5" customHeight="1" x14ac:dyDescent="0.35">
      <c r="A75" s="184"/>
      <c r="B75" s="44"/>
      <c r="C75" s="44"/>
    </row>
    <row r="76" spans="1:3" s="7" customFormat="1" ht="25.5" customHeight="1" x14ac:dyDescent="0.35">
      <c r="A76" s="184"/>
      <c r="B76" s="44"/>
      <c r="C76" s="44"/>
    </row>
    <row r="77" spans="1:3" s="7" customFormat="1" ht="25.5" customHeight="1" x14ac:dyDescent="0.35">
      <c r="A77" s="184"/>
      <c r="B77" s="44"/>
      <c r="C77" s="44"/>
    </row>
    <row r="78" spans="1:3" s="7" customFormat="1" ht="25.5" customHeight="1" x14ac:dyDescent="0.35">
      <c r="A78" s="184"/>
      <c r="B78" s="44"/>
      <c r="C78" s="44"/>
    </row>
    <row r="79" spans="1:3" s="7" customFormat="1" ht="25.5" customHeight="1" x14ac:dyDescent="0.35">
      <c r="A79" s="184"/>
      <c r="B79" s="44"/>
      <c r="C79" s="44"/>
    </row>
    <row r="80" spans="1:3" s="7" customFormat="1" ht="25.5" customHeight="1" x14ac:dyDescent="0.35">
      <c r="A80" s="184"/>
      <c r="B80" s="44"/>
      <c r="C80" s="44"/>
    </row>
    <row r="81" spans="1:3" s="7" customFormat="1" ht="25.5" customHeight="1" x14ac:dyDescent="0.35">
      <c r="A81" s="184"/>
      <c r="B81" s="44"/>
      <c r="C81" s="44"/>
    </row>
    <row r="82" spans="1:3" s="7" customFormat="1" ht="25.5" customHeight="1" x14ac:dyDescent="0.35">
      <c r="A82" s="184"/>
      <c r="B82" s="44"/>
      <c r="C82" s="44"/>
    </row>
    <row r="83" spans="1:3" s="7" customFormat="1" ht="25.5" customHeight="1" x14ac:dyDescent="0.35">
      <c r="A83" s="184"/>
      <c r="B83" s="44"/>
      <c r="C83" s="44"/>
    </row>
    <row r="84" spans="1:3" s="7" customFormat="1" ht="25.5" customHeight="1" x14ac:dyDescent="0.35">
      <c r="A84" s="184"/>
      <c r="B84" s="44"/>
      <c r="C84" s="44"/>
    </row>
    <row r="85" spans="1:3" s="7" customFormat="1" ht="25.5" customHeight="1" x14ac:dyDescent="0.35">
      <c r="A85" s="184"/>
      <c r="B85" s="44"/>
      <c r="C85" s="44"/>
    </row>
    <row r="86" spans="1:3" s="7" customFormat="1" ht="25.5" customHeight="1" x14ac:dyDescent="0.35">
      <c r="A86" s="184"/>
      <c r="B86" s="44"/>
      <c r="C86" s="44"/>
    </row>
    <row r="87" spans="1:3" s="7" customFormat="1" ht="25.5" customHeight="1" x14ac:dyDescent="0.35">
      <c r="A87" s="184"/>
      <c r="B87" s="44"/>
      <c r="C87" s="44"/>
    </row>
    <row r="88" spans="1:3" s="7" customFormat="1" ht="25.5" customHeight="1" x14ac:dyDescent="0.35">
      <c r="A88" s="184"/>
      <c r="B88" s="44"/>
      <c r="C88" s="44"/>
    </row>
    <row r="89" spans="1:3" s="7" customFormat="1" ht="25.5" customHeight="1" x14ac:dyDescent="0.35">
      <c r="A89" s="184"/>
      <c r="B89" s="44"/>
      <c r="C89" s="44"/>
    </row>
    <row r="90" spans="1:3" s="7" customFormat="1" ht="25.5" customHeight="1" x14ac:dyDescent="0.35">
      <c r="A90" s="184"/>
      <c r="B90" s="44"/>
      <c r="C90" s="44"/>
    </row>
    <row r="91" spans="1:3" s="7" customFormat="1" ht="25.5" customHeight="1" x14ac:dyDescent="0.35">
      <c r="A91" s="184"/>
      <c r="B91" s="44"/>
      <c r="C91" s="44"/>
    </row>
    <row r="92" spans="1:3" s="7" customFormat="1" ht="25.5" customHeight="1" x14ac:dyDescent="0.35">
      <c r="A92" s="184"/>
      <c r="B92" s="44"/>
      <c r="C92" s="44"/>
    </row>
    <row r="93" spans="1:3" s="7" customFormat="1" ht="25.5" customHeight="1" x14ac:dyDescent="0.35">
      <c r="A93" s="184"/>
      <c r="B93" s="44"/>
      <c r="C93" s="44"/>
    </row>
    <row r="94" spans="1:3" s="7" customFormat="1" ht="25.5" customHeight="1" x14ac:dyDescent="0.35">
      <c r="A94" s="184"/>
      <c r="B94" s="44"/>
      <c r="C94" s="44"/>
    </row>
    <row r="95" spans="1:3" s="7" customFormat="1" ht="25.5" customHeight="1" x14ac:dyDescent="0.35">
      <c r="A95" s="184"/>
      <c r="B95" s="44"/>
      <c r="C95" s="44"/>
    </row>
    <row r="96" spans="1:3" s="7" customFormat="1" ht="25.5" customHeight="1" x14ac:dyDescent="0.35">
      <c r="A96" s="184"/>
      <c r="B96" s="44"/>
      <c r="C96" s="44"/>
    </row>
    <row r="97" spans="1:3" s="7" customFormat="1" ht="25.5" customHeight="1" x14ac:dyDescent="0.35">
      <c r="A97" s="184"/>
      <c r="B97" s="44"/>
      <c r="C97" s="44"/>
    </row>
    <row r="98" spans="1:3" s="7" customFormat="1" ht="25.5" customHeight="1" x14ac:dyDescent="0.35">
      <c r="A98" s="184"/>
      <c r="B98" s="44"/>
      <c r="C98" s="44"/>
    </row>
    <row r="99" spans="1:3" s="7" customFormat="1" ht="25.5" customHeight="1" x14ac:dyDescent="0.35">
      <c r="A99" s="184"/>
      <c r="B99" s="44"/>
      <c r="C99" s="44"/>
    </row>
    <row r="100" spans="1:3" s="7" customFormat="1" ht="25.5" customHeight="1" x14ac:dyDescent="0.35">
      <c r="A100" s="184"/>
      <c r="B100" s="44"/>
      <c r="C100" s="44"/>
    </row>
    <row r="101" spans="1:3" s="7" customFormat="1" ht="25.5" customHeight="1" x14ac:dyDescent="0.35">
      <c r="A101" s="184"/>
      <c r="B101" s="44"/>
      <c r="C101" s="44"/>
    </row>
    <row r="102" spans="1:3" s="7" customFormat="1" ht="25.5" customHeight="1" x14ac:dyDescent="0.35">
      <c r="A102" s="184"/>
      <c r="B102" s="44"/>
      <c r="C102" s="44"/>
    </row>
    <row r="103" spans="1:3" s="7" customFormat="1" ht="25.5" customHeight="1" x14ac:dyDescent="0.35">
      <c r="A103" s="184"/>
      <c r="B103" s="44"/>
      <c r="C103" s="44"/>
    </row>
    <row r="104" spans="1:3" s="7" customFormat="1" ht="25.5" customHeight="1" x14ac:dyDescent="0.35">
      <c r="A104" s="184"/>
      <c r="B104" s="44"/>
      <c r="C104" s="44"/>
    </row>
    <row r="105" spans="1:3" s="7" customFormat="1" ht="25.5" customHeight="1" x14ac:dyDescent="0.35">
      <c r="A105" s="184"/>
      <c r="B105" s="44"/>
      <c r="C105" s="44"/>
    </row>
    <row r="106" spans="1:3" s="7" customFormat="1" ht="25.5" customHeight="1" x14ac:dyDescent="0.35">
      <c r="A106" s="184"/>
      <c r="B106" s="44"/>
      <c r="C106" s="44"/>
    </row>
    <row r="107" spans="1:3" s="7" customFormat="1" ht="25.5" customHeight="1" x14ac:dyDescent="0.35">
      <c r="A107" s="184"/>
      <c r="B107" s="44"/>
      <c r="C107" s="44"/>
    </row>
    <row r="108" spans="1:3" s="7" customFormat="1" ht="25.5" customHeight="1" x14ac:dyDescent="0.35">
      <c r="A108" s="184"/>
      <c r="B108" s="44"/>
      <c r="C108" s="44"/>
    </row>
    <row r="109" spans="1:3" s="7" customFormat="1" ht="25.5" customHeight="1" x14ac:dyDescent="0.35">
      <c r="A109" s="184"/>
      <c r="B109" s="44"/>
      <c r="C109" s="44"/>
    </row>
    <row r="110" spans="1:3" s="7" customFormat="1" ht="25.5" customHeight="1" x14ac:dyDescent="0.35">
      <c r="A110" s="184"/>
      <c r="B110" s="44"/>
      <c r="C110" s="44"/>
    </row>
    <row r="111" spans="1:3" s="7" customFormat="1" ht="25.5" customHeight="1" x14ac:dyDescent="0.35">
      <c r="A111" s="184"/>
      <c r="B111" s="44"/>
      <c r="C111" s="44"/>
    </row>
    <row r="112" spans="1:3" s="7" customFormat="1" ht="25.5" customHeight="1" x14ac:dyDescent="0.35">
      <c r="A112" s="184"/>
      <c r="B112" s="44"/>
      <c r="C112" s="44"/>
    </row>
    <row r="113" spans="1:3" s="7" customFormat="1" ht="25.5" customHeight="1" x14ac:dyDescent="0.35">
      <c r="A113" s="184"/>
      <c r="B113" s="44"/>
      <c r="C113" s="44"/>
    </row>
    <row r="114" spans="1:3" s="7" customFormat="1" ht="25.5" customHeight="1" x14ac:dyDescent="0.35">
      <c r="A114" s="184"/>
      <c r="B114" s="44"/>
      <c r="C114" s="44"/>
    </row>
    <row r="115" spans="1:3" s="7" customFormat="1" ht="25.5" customHeight="1" x14ac:dyDescent="0.35">
      <c r="A115" s="184"/>
      <c r="B115" s="44"/>
      <c r="C115" s="44"/>
    </row>
    <row r="116" spans="1:3" s="7" customFormat="1" ht="25.5" customHeight="1" x14ac:dyDescent="0.35">
      <c r="A116" s="184"/>
      <c r="B116" s="44"/>
      <c r="C116" s="44"/>
    </row>
    <row r="117" spans="1:3" s="7" customFormat="1" ht="25.5" customHeight="1" x14ac:dyDescent="0.35">
      <c r="A117" s="184"/>
      <c r="B117" s="44"/>
      <c r="C117" s="44"/>
    </row>
    <row r="118" spans="1:3" s="7" customFormat="1" ht="25.5" customHeight="1" x14ac:dyDescent="0.35">
      <c r="A118" s="184"/>
      <c r="B118" s="44"/>
      <c r="C118" s="44"/>
    </row>
    <row r="119" spans="1:3" s="7" customFormat="1" ht="25.5" customHeight="1" x14ac:dyDescent="0.35">
      <c r="A119" s="184"/>
      <c r="B119" s="44"/>
      <c r="C119" s="44"/>
    </row>
    <row r="120" spans="1:3" s="7" customFormat="1" ht="25.5" customHeight="1" x14ac:dyDescent="0.35">
      <c r="A120" s="184"/>
      <c r="B120" s="44"/>
      <c r="C120" s="44"/>
    </row>
    <row r="121" spans="1:3" s="7" customFormat="1" ht="25.5" customHeight="1" x14ac:dyDescent="0.35">
      <c r="A121" s="184"/>
      <c r="B121" s="44"/>
      <c r="C121" s="44"/>
    </row>
    <row r="122" spans="1:3" s="7" customFormat="1" ht="25.5" customHeight="1" x14ac:dyDescent="0.35">
      <c r="A122" s="184"/>
      <c r="B122" s="44"/>
      <c r="C122" s="44"/>
    </row>
    <row r="123" spans="1:3" s="7" customFormat="1" ht="25.5" customHeight="1" x14ac:dyDescent="0.35">
      <c r="A123" s="184"/>
      <c r="B123" s="44"/>
      <c r="C123" s="44"/>
    </row>
    <row r="124" spans="1:3" s="7" customFormat="1" ht="25.5" customHeight="1" x14ac:dyDescent="0.35">
      <c r="A124" s="184"/>
      <c r="B124" s="44"/>
      <c r="C124" s="44"/>
    </row>
    <row r="125" spans="1:3" s="7" customFormat="1" ht="25.5" customHeight="1" x14ac:dyDescent="0.35">
      <c r="A125" s="184"/>
      <c r="B125" s="44"/>
      <c r="C125" s="44"/>
    </row>
    <row r="126" spans="1:3" s="7" customFormat="1" ht="25.5" customHeight="1" x14ac:dyDescent="0.35">
      <c r="A126" s="184"/>
      <c r="B126" s="44"/>
      <c r="C126" s="44"/>
    </row>
    <row r="127" spans="1:3" s="7" customFormat="1" ht="25.5" customHeight="1" x14ac:dyDescent="0.35">
      <c r="A127" s="184"/>
      <c r="B127" s="44"/>
      <c r="C127" s="44"/>
    </row>
    <row r="128" spans="1:3" s="7" customFormat="1" ht="25.5" customHeight="1" x14ac:dyDescent="0.35">
      <c r="A128" s="184"/>
      <c r="B128" s="44"/>
      <c r="C128" s="44"/>
    </row>
    <row r="129" spans="1:3" s="7" customFormat="1" ht="25.5" customHeight="1" x14ac:dyDescent="0.35">
      <c r="A129" s="184"/>
      <c r="B129" s="44"/>
      <c r="C129" s="44"/>
    </row>
    <row r="130" spans="1:3" s="7" customFormat="1" ht="25.5" customHeight="1" x14ac:dyDescent="0.35">
      <c r="A130" s="184"/>
      <c r="B130" s="44"/>
      <c r="C130" s="44"/>
    </row>
    <row r="131" spans="1:3" s="7" customFormat="1" ht="25.5" customHeight="1" x14ac:dyDescent="0.35">
      <c r="A131" s="184"/>
      <c r="B131" s="44"/>
      <c r="C131" s="44"/>
    </row>
    <row r="132" spans="1:3" s="7" customFormat="1" ht="25.5" customHeight="1" x14ac:dyDescent="0.35">
      <c r="A132" s="184"/>
      <c r="B132" s="44"/>
      <c r="C132" s="44"/>
    </row>
    <row r="133" spans="1:3" s="7" customFormat="1" ht="25.5" customHeight="1" x14ac:dyDescent="0.35">
      <c r="A133" s="184"/>
      <c r="B133" s="44"/>
      <c r="C133" s="44"/>
    </row>
    <row r="134" spans="1:3" s="7" customFormat="1" ht="25.5" customHeight="1" x14ac:dyDescent="0.35">
      <c r="A134" s="184"/>
      <c r="B134" s="44"/>
      <c r="C134" s="44"/>
    </row>
    <row r="135" spans="1:3" s="7" customFormat="1" ht="25.5" customHeight="1" x14ac:dyDescent="0.35">
      <c r="A135" s="184"/>
      <c r="B135" s="44"/>
      <c r="C135" s="44"/>
    </row>
    <row r="136" spans="1:3" s="7" customFormat="1" ht="25.5" customHeight="1" x14ac:dyDescent="0.35">
      <c r="A136" s="184"/>
      <c r="B136" s="44"/>
      <c r="C136" s="44"/>
    </row>
    <row r="137" spans="1:3" s="7" customFormat="1" ht="25.5" customHeight="1" x14ac:dyDescent="0.35">
      <c r="A137" s="184"/>
      <c r="B137" s="44"/>
      <c r="C137" s="44"/>
    </row>
    <row r="138" spans="1:3" s="7" customFormat="1" ht="25.5" customHeight="1" x14ac:dyDescent="0.35">
      <c r="A138" s="184"/>
      <c r="B138" s="44"/>
      <c r="C138" s="44"/>
    </row>
    <row r="139" spans="1:3" s="7" customFormat="1" ht="25.5" customHeight="1" x14ac:dyDescent="0.35">
      <c r="A139" s="184"/>
      <c r="B139" s="44"/>
      <c r="C139" s="44"/>
    </row>
    <row r="140" spans="1:3" s="7" customFormat="1" ht="25.5" customHeight="1" x14ac:dyDescent="0.35">
      <c r="A140" s="184"/>
      <c r="B140" s="44"/>
      <c r="C140" s="44"/>
    </row>
    <row r="141" spans="1:3" s="7" customFormat="1" ht="25.5" customHeight="1" x14ac:dyDescent="0.35">
      <c r="A141" s="184"/>
      <c r="B141" s="44"/>
      <c r="C141" s="44"/>
    </row>
    <row r="142" spans="1:3" s="7" customFormat="1" ht="25.5" customHeight="1" x14ac:dyDescent="0.35">
      <c r="A142" s="184"/>
      <c r="B142" s="44"/>
      <c r="C142" s="44"/>
    </row>
    <row r="143" spans="1:3" s="7" customFormat="1" ht="25.5" customHeight="1" x14ac:dyDescent="0.35">
      <c r="A143" s="184"/>
      <c r="B143" s="44"/>
      <c r="C143" s="44"/>
    </row>
    <row r="144" spans="1:3" s="7" customFormat="1" ht="25.5" customHeight="1" x14ac:dyDescent="0.35">
      <c r="A144" s="184"/>
      <c r="B144" s="44"/>
      <c r="C144" s="44"/>
    </row>
    <row r="145" spans="1:3" s="7" customFormat="1" ht="25.5" customHeight="1" x14ac:dyDescent="0.35">
      <c r="A145" s="184"/>
      <c r="B145" s="44"/>
      <c r="C145" s="44"/>
    </row>
    <row r="146" spans="1:3" s="7" customFormat="1" ht="25.5" customHeight="1" x14ac:dyDescent="0.35">
      <c r="A146" s="184"/>
      <c r="B146" s="44"/>
      <c r="C146" s="44"/>
    </row>
    <row r="147" spans="1:3" s="7" customFormat="1" ht="25.5" customHeight="1" x14ac:dyDescent="0.35">
      <c r="A147" s="184"/>
      <c r="B147" s="44"/>
      <c r="C147" s="44"/>
    </row>
    <row r="148" spans="1:3" s="7" customFormat="1" ht="25.5" customHeight="1" x14ac:dyDescent="0.35">
      <c r="A148" s="184"/>
      <c r="B148" s="44"/>
      <c r="C148" s="44"/>
    </row>
    <row r="149" spans="1:3" s="7" customFormat="1" ht="25.5" customHeight="1" x14ac:dyDescent="0.35">
      <c r="A149" s="184"/>
      <c r="B149" s="44"/>
      <c r="C149" s="44"/>
    </row>
    <row r="150" spans="1:3" s="7" customFormat="1" ht="25.5" customHeight="1" x14ac:dyDescent="0.35">
      <c r="A150" s="184"/>
      <c r="B150" s="44"/>
      <c r="C150" s="44"/>
    </row>
    <row r="151" spans="1:3" s="7" customFormat="1" ht="25.5" customHeight="1" x14ac:dyDescent="0.35">
      <c r="A151" s="184"/>
      <c r="B151" s="44"/>
      <c r="C151" s="44"/>
    </row>
    <row r="152" spans="1:3" s="7" customFormat="1" ht="25.5" customHeight="1" x14ac:dyDescent="0.35">
      <c r="A152" s="184"/>
      <c r="B152" s="44"/>
      <c r="C152" s="44"/>
    </row>
    <row r="153" spans="1:3" s="7" customFormat="1" ht="25.5" customHeight="1" x14ac:dyDescent="0.35">
      <c r="A153" s="184"/>
      <c r="B153" s="44"/>
      <c r="C153" s="44"/>
    </row>
    <row r="154" spans="1:3" s="7" customFormat="1" ht="25.5" customHeight="1" x14ac:dyDescent="0.35">
      <c r="A154" s="184"/>
      <c r="B154" s="44"/>
      <c r="C154" s="44"/>
    </row>
    <row r="155" spans="1:3" s="7" customFormat="1" ht="25.5" customHeight="1" x14ac:dyDescent="0.35">
      <c r="A155" s="184"/>
      <c r="B155" s="44"/>
      <c r="C155" s="44"/>
    </row>
    <row r="156" spans="1:3" s="7" customFormat="1" ht="25.5" customHeight="1" x14ac:dyDescent="0.35">
      <c r="A156" s="184"/>
      <c r="B156" s="44"/>
      <c r="C156" s="44"/>
    </row>
    <row r="157" spans="1:3" s="7" customFormat="1" ht="25.5" customHeight="1" x14ac:dyDescent="0.35">
      <c r="A157" s="184"/>
      <c r="B157" s="44"/>
      <c r="C157" s="44"/>
    </row>
    <row r="158" spans="1:3" s="7" customFormat="1" ht="25.5" customHeight="1" x14ac:dyDescent="0.35">
      <c r="A158" s="184"/>
      <c r="B158" s="44"/>
      <c r="C158" s="44"/>
    </row>
    <row r="159" spans="1:3" s="7" customFormat="1" ht="25.5" customHeight="1" x14ac:dyDescent="0.35">
      <c r="A159" s="184"/>
      <c r="B159" s="44"/>
      <c r="C159" s="44"/>
    </row>
    <row r="160" spans="1:3" s="7" customFormat="1" ht="25.5" customHeight="1" x14ac:dyDescent="0.35">
      <c r="A160" s="184"/>
      <c r="B160" s="44"/>
      <c r="C160" s="44"/>
    </row>
    <row r="161" spans="1:3" s="7" customFormat="1" ht="25.5" customHeight="1" x14ac:dyDescent="0.35">
      <c r="A161" s="184"/>
      <c r="B161" s="44"/>
      <c r="C161" s="44"/>
    </row>
    <row r="162" spans="1:3" s="7" customFormat="1" ht="25.5" customHeight="1" x14ac:dyDescent="0.35">
      <c r="A162" s="184"/>
      <c r="B162" s="44"/>
      <c r="C162" s="44"/>
    </row>
    <row r="163" spans="1:3" s="7" customFormat="1" ht="25.5" customHeight="1" x14ac:dyDescent="0.35">
      <c r="A163" s="184"/>
      <c r="B163" s="44"/>
      <c r="C163" s="44"/>
    </row>
    <row r="164" spans="1:3" s="7" customFormat="1" ht="25.5" customHeight="1" x14ac:dyDescent="0.35">
      <c r="A164" s="184"/>
      <c r="B164" s="44"/>
      <c r="C164" s="44"/>
    </row>
    <row r="165" spans="1:3" s="7" customFormat="1" ht="25.5" customHeight="1" x14ac:dyDescent="0.35">
      <c r="A165" s="184"/>
      <c r="B165" s="44"/>
      <c r="C165" s="44"/>
    </row>
    <row r="166" spans="1:3" s="7" customFormat="1" ht="25.5" customHeight="1" x14ac:dyDescent="0.35">
      <c r="A166" s="184"/>
      <c r="B166" s="44"/>
      <c r="C166" s="44"/>
    </row>
    <row r="167" spans="1:3" s="7" customFormat="1" ht="25.5" customHeight="1" x14ac:dyDescent="0.35">
      <c r="A167" s="184"/>
      <c r="B167" s="44"/>
      <c r="C167" s="44"/>
    </row>
    <row r="168" spans="1:3" s="7" customFormat="1" ht="25.5" customHeight="1" x14ac:dyDescent="0.35">
      <c r="A168" s="184"/>
      <c r="B168" s="44"/>
      <c r="C168" s="44"/>
    </row>
    <row r="169" spans="1:3" s="7" customFormat="1" ht="25.5" customHeight="1" x14ac:dyDescent="0.35">
      <c r="A169" s="184"/>
      <c r="B169" s="44"/>
      <c r="C169" s="44"/>
    </row>
    <row r="170" spans="1:3" s="7" customFormat="1" ht="25.5" customHeight="1" x14ac:dyDescent="0.35">
      <c r="A170" s="184"/>
      <c r="B170" s="44"/>
      <c r="C170" s="44"/>
    </row>
    <row r="171" spans="1:3" s="7" customFormat="1" ht="25.5" customHeight="1" x14ac:dyDescent="0.35">
      <c r="A171" s="184"/>
      <c r="B171" s="44"/>
      <c r="C171" s="44"/>
    </row>
    <row r="172" spans="1:3" s="7" customFormat="1" ht="25.5" customHeight="1" x14ac:dyDescent="0.35">
      <c r="A172" s="184"/>
      <c r="B172" s="44"/>
      <c r="C172" s="44"/>
    </row>
    <row r="173" spans="1:3" s="7" customFormat="1" ht="25.5" customHeight="1" x14ac:dyDescent="0.35">
      <c r="A173" s="184"/>
      <c r="B173" s="44"/>
      <c r="C173" s="44"/>
    </row>
    <row r="174" spans="1:3" s="7" customFormat="1" ht="25.5" customHeight="1" x14ac:dyDescent="0.35">
      <c r="A174" s="184"/>
      <c r="B174" s="44"/>
      <c r="C174" s="44"/>
    </row>
    <row r="175" spans="1:3" s="7" customFormat="1" ht="25.5" customHeight="1" x14ac:dyDescent="0.35">
      <c r="A175" s="184"/>
      <c r="B175" s="44"/>
      <c r="C175" s="44"/>
    </row>
    <row r="176" spans="1:3" s="7" customFormat="1" ht="25.5" customHeight="1" x14ac:dyDescent="0.35">
      <c r="A176" s="184"/>
      <c r="B176" s="44"/>
      <c r="C176" s="44"/>
    </row>
    <row r="177" spans="1:3" s="7" customFormat="1" ht="25.5" customHeight="1" x14ac:dyDescent="0.35">
      <c r="A177" s="184"/>
      <c r="B177" s="44"/>
      <c r="C177" s="44"/>
    </row>
    <row r="178" spans="1:3" s="7" customFormat="1" ht="25.5" customHeight="1" x14ac:dyDescent="0.35">
      <c r="A178" s="184"/>
      <c r="B178" s="44"/>
      <c r="C178" s="44"/>
    </row>
    <row r="179" spans="1:3" s="7" customFormat="1" ht="25.5" customHeight="1" x14ac:dyDescent="0.35">
      <c r="A179" s="184"/>
      <c r="B179" s="44"/>
      <c r="C179" s="44"/>
    </row>
    <row r="180" spans="1:3" s="7" customFormat="1" ht="25.5" customHeight="1" x14ac:dyDescent="0.35">
      <c r="A180" s="184"/>
      <c r="B180" s="44"/>
      <c r="C180" s="44"/>
    </row>
    <row r="181" spans="1:3" s="7" customFormat="1" ht="25.5" customHeight="1" x14ac:dyDescent="0.35">
      <c r="A181" s="184"/>
      <c r="B181" s="44"/>
      <c r="C181" s="44"/>
    </row>
    <row r="182" spans="1:3" s="7" customFormat="1" ht="25.5" customHeight="1" x14ac:dyDescent="0.35">
      <c r="A182" s="184"/>
      <c r="B182" s="44"/>
      <c r="C182" s="44"/>
    </row>
    <row r="183" spans="1:3" s="7" customFormat="1" ht="25.5" customHeight="1" x14ac:dyDescent="0.35">
      <c r="A183" s="184"/>
      <c r="B183" s="44"/>
      <c r="C183" s="44"/>
    </row>
    <row r="184" spans="1:3" s="7" customFormat="1" ht="25.5" customHeight="1" x14ac:dyDescent="0.35">
      <c r="A184" s="184"/>
      <c r="B184" s="44"/>
      <c r="C184" s="44"/>
    </row>
    <row r="185" spans="1:3" s="7" customFormat="1" ht="25.5" customHeight="1" x14ac:dyDescent="0.35">
      <c r="A185" s="184"/>
      <c r="B185" s="44"/>
      <c r="C185" s="44"/>
    </row>
    <row r="186" spans="1:3" s="7" customFormat="1" ht="25.5" customHeight="1" x14ac:dyDescent="0.35">
      <c r="A186" s="184"/>
      <c r="B186" s="44"/>
      <c r="C186" s="44"/>
    </row>
    <row r="187" spans="1:3" s="7" customFormat="1" ht="25.5" customHeight="1" x14ac:dyDescent="0.35">
      <c r="A187" s="184"/>
      <c r="B187" s="44"/>
      <c r="C187" s="44"/>
    </row>
    <row r="188" spans="1:3" s="7" customFormat="1" ht="25.5" customHeight="1" x14ac:dyDescent="0.35">
      <c r="A188" s="184"/>
      <c r="B188" s="44"/>
      <c r="C188" s="44"/>
    </row>
    <row r="189" spans="1:3" s="7" customFormat="1" ht="25.5" customHeight="1" x14ac:dyDescent="0.35">
      <c r="A189" s="184"/>
      <c r="B189" s="44"/>
      <c r="C189" s="44"/>
    </row>
    <row r="190" spans="1:3" s="7" customFormat="1" ht="25.5" customHeight="1" thickBot="1" x14ac:dyDescent="0.4">
      <c r="A190" s="185"/>
      <c r="B190" s="44"/>
      <c r="C190" s="109"/>
    </row>
    <row r="191" spans="1:3" s="7" customFormat="1" ht="25.5" customHeight="1" x14ac:dyDescent="0.35">
      <c r="A191" s="110"/>
      <c r="B191" s="111"/>
      <c r="C191" s="111"/>
    </row>
    <row r="192" spans="1:3" s="7" customFormat="1" ht="25.5" customHeight="1" x14ac:dyDescent="0.35"/>
    <row r="193" s="7" customFormat="1" ht="25.5" customHeight="1" x14ac:dyDescent="0.35"/>
    <row r="194" s="7" customFormat="1" ht="25.5" customHeight="1" x14ac:dyDescent="0.35"/>
    <row r="195" s="7" customFormat="1" ht="25.5" customHeight="1" x14ac:dyDescent="0.35"/>
    <row r="196" s="7" customFormat="1" ht="25.5" customHeight="1" x14ac:dyDescent="0.35"/>
    <row r="197" s="7" customFormat="1" ht="25.5" customHeight="1" x14ac:dyDescent="0.35"/>
    <row r="198" s="7" customFormat="1" ht="25.5" customHeight="1" x14ac:dyDescent="0.35"/>
    <row r="199" s="7" customFormat="1" ht="25.5" customHeight="1" x14ac:dyDescent="0.35"/>
    <row r="200" s="7" customFormat="1" ht="25.5" customHeight="1" x14ac:dyDescent="0.35"/>
    <row r="201" s="7" customFormat="1" ht="25.5" customHeight="1" x14ac:dyDescent="0.35"/>
    <row r="202" s="7" customFormat="1" ht="25.5" customHeight="1" x14ac:dyDescent="0.35"/>
    <row r="203" s="7" customFormat="1" ht="25.5" customHeight="1" x14ac:dyDescent="0.35"/>
    <row r="204" s="7" customFormat="1" ht="25.5" customHeight="1" x14ac:dyDescent="0.35"/>
    <row r="205" s="7" customFormat="1" ht="25.5" customHeight="1" x14ac:dyDescent="0.35"/>
    <row r="206" s="7" customFormat="1" ht="25.5" customHeight="1" x14ac:dyDescent="0.35"/>
    <row r="207" s="7" customFormat="1" ht="25.5" customHeight="1" x14ac:dyDescent="0.35"/>
    <row r="208" s="7" customFormat="1" ht="25.5" customHeight="1" x14ac:dyDescent="0.35"/>
    <row r="209" s="7" customFormat="1" ht="25.5" customHeight="1" x14ac:dyDescent="0.35"/>
    <row r="210" s="7" customFormat="1" ht="25.5" customHeight="1" x14ac:dyDescent="0.35"/>
    <row r="211" s="7" customFormat="1" ht="25.5" customHeight="1" x14ac:dyDescent="0.35"/>
    <row r="212" s="7" customFormat="1" ht="25.5" customHeight="1" x14ac:dyDescent="0.35"/>
    <row r="213" s="7" customFormat="1" ht="25.5" customHeight="1" x14ac:dyDescent="0.35"/>
    <row r="214" s="7" customFormat="1" ht="25.5" customHeight="1" x14ac:dyDescent="0.35"/>
    <row r="215" s="7" customFormat="1" ht="25.5" customHeight="1" x14ac:dyDescent="0.35"/>
    <row r="216" s="7" customFormat="1" ht="25.5" customHeight="1" x14ac:dyDescent="0.35"/>
    <row r="217" s="7" customFormat="1" ht="25.5" customHeight="1" x14ac:dyDescent="0.35"/>
    <row r="218" s="7" customFormat="1" ht="25.5" customHeight="1" x14ac:dyDescent="0.35"/>
    <row r="219" s="7" customFormat="1" ht="25.5" customHeight="1" x14ac:dyDescent="0.35"/>
    <row r="220" s="7" customFormat="1" ht="25.5" customHeight="1" x14ac:dyDescent="0.35"/>
    <row r="221" s="7" customFormat="1" ht="25.5" customHeight="1" x14ac:dyDescent="0.35"/>
    <row r="222" s="7" customFormat="1" ht="25.5" customHeight="1" x14ac:dyDescent="0.35"/>
    <row r="223" s="7" customFormat="1" x14ac:dyDescent="0.35"/>
    <row r="224" s="7" customFormat="1" x14ac:dyDescent="0.35"/>
    <row r="225" spans="1:2" x14ac:dyDescent="0.25">
      <c r="A225" s="7"/>
      <c r="B225" s="7"/>
    </row>
    <row r="226" spans="1:2" x14ac:dyDescent="0.25">
      <c r="A226" s="7"/>
      <c r="B226" s="7"/>
    </row>
    <row r="227" spans="1:2" x14ac:dyDescent="0.25">
      <c r="A227" s="7"/>
      <c r="B227" s="7"/>
    </row>
  </sheetData>
  <sheetProtection sheet="1" objects="1" scenarios="1"/>
  <mergeCells count="5">
    <mergeCell ref="C1:D1"/>
    <mergeCell ref="A12:C12"/>
    <mergeCell ref="A14:J14"/>
    <mergeCell ref="A19:B19"/>
    <mergeCell ref="A22:C22"/>
  </mergeCells>
  <dataValidations count="1">
    <dataValidation type="list" allowBlank="1" showInputMessage="1" showErrorMessage="1" sqref="A191:A224" xr:uid="{C2709968-6754-41DF-8FFC-B0ADB66CE00F}">
      <formula1>Liste1</formula1>
    </dataValidation>
  </dataValidations>
  <printOptions horizontalCentered="1" verticalCentered="1"/>
  <pageMargins left="0.23622047244094491" right="0.23622047244094491" top="0.74803149606299213" bottom="0.74803149606299213" header="0.31496062992125984" footer="0.31496062992125984"/>
  <pageSetup paperSize="9" scale="7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F998639-1141-439F-A2D3-B14D19977A0B}">
          <x14:formula1>
            <xm:f>'Liste de produits types'!$C$153:$C$155</xm:f>
          </x14:formula1>
          <xm:sqref>B25:B190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6D11D-51F2-42B9-B06B-DF77B58ED6B9}">
  <sheetPr>
    <tabColor theme="8"/>
    <pageSetUpPr fitToPage="1"/>
  </sheetPr>
  <dimension ref="A1:H73"/>
  <sheetViews>
    <sheetView showGridLines="0" tabSelected="1" topLeftCell="A13" zoomScale="85" zoomScaleNormal="85" workbookViewId="0">
      <selection activeCell="K22" sqref="K22"/>
    </sheetView>
  </sheetViews>
  <sheetFormatPr baseColWidth="10" defaultColWidth="10.81640625" defaultRowHeight="13.5" x14ac:dyDescent="0.25"/>
  <cols>
    <col min="1" max="1" width="38.26953125" style="17" customWidth="1"/>
    <col min="2" max="2" width="30.1796875" style="17" customWidth="1"/>
    <col min="3" max="3" width="28.453125" style="17" customWidth="1"/>
    <col min="4" max="4" width="54.1796875" style="17" customWidth="1"/>
    <col min="5" max="5" width="17" style="17" customWidth="1"/>
    <col min="6" max="6" width="10.81640625" style="17"/>
    <col min="7" max="7" width="6.81640625" style="17" customWidth="1"/>
    <col min="8" max="8" width="7.1796875" style="17" customWidth="1"/>
    <col min="9" max="16384" width="10.81640625" style="17"/>
  </cols>
  <sheetData>
    <row r="1" spans="1:8" ht="20.149999999999999" customHeight="1" x14ac:dyDescent="0.3">
      <c r="C1" s="127"/>
      <c r="D1" s="126"/>
      <c r="E1" s="218"/>
      <c r="F1" s="218"/>
      <c r="G1" s="36"/>
      <c r="H1" s="36"/>
    </row>
    <row r="2" spans="1:8" ht="14" x14ac:dyDescent="0.3">
      <c r="C2" s="128"/>
      <c r="D2" s="129"/>
      <c r="E2" s="130"/>
      <c r="F2" s="131"/>
      <c r="G2" s="131"/>
      <c r="H2" s="24"/>
    </row>
    <row r="3" spans="1:8" x14ac:dyDescent="0.25">
      <c r="C3" s="128"/>
      <c r="D3" s="128"/>
      <c r="F3" s="128"/>
      <c r="G3" s="128"/>
    </row>
    <row r="4" spans="1:8" x14ac:dyDescent="0.25">
      <c r="C4" s="128"/>
      <c r="D4" s="128"/>
      <c r="F4" s="128"/>
      <c r="G4" s="128"/>
    </row>
    <row r="5" spans="1:8" ht="16.5" x14ac:dyDescent="0.45">
      <c r="C5" s="128"/>
      <c r="D5" s="181" t="s">
        <v>2</v>
      </c>
      <c r="E5" s="165" t="s">
        <v>3</v>
      </c>
      <c r="F5" s="128"/>
      <c r="G5" s="128"/>
    </row>
    <row r="6" spans="1:8" ht="14" x14ac:dyDescent="0.3">
      <c r="C6" s="128"/>
      <c r="D6" s="132"/>
      <c r="E6" s="128"/>
      <c r="F6" s="128"/>
      <c r="G6" s="128"/>
    </row>
    <row r="7" spans="1:8" ht="14" x14ac:dyDescent="0.3">
      <c r="A7" s="21"/>
      <c r="B7" s="21"/>
      <c r="C7" s="21"/>
      <c r="D7" s="20"/>
    </row>
    <row r="8" spans="1:8" ht="14" x14ac:dyDescent="0.3">
      <c r="A8" s="21"/>
      <c r="B8" s="21"/>
      <c r="C8" s="21"/>
      <c r="D8" s="20"/>
    </row>
    <row r="9" spans="1:8" ht="14" x14ac:dyDescent="0.3">
      <c r="A9" s="21"/>
      <c r="B9" s="21"/>
      <c r="C9" s="21"/>
      <c r="D9" s="20"/>
    </row>
    <row r="10" spans="1:8" ht="14" x14ac:dyDescent="0.3">
      <c r="B10" s="21"/>
      <c r="C10" s="21"/>
      <c r="D10" s="20"/>
    </row>
    <row r="11" spans="1:8" ht="14" x14ac:dyDescent="0.3">
      <c r="B11" s="21"/>
      <c r="C11" s="21"/>
      <c r="D11" s="20"/>
    </row>
    <row r="13" spans="1:8" ht="20" x14ac:dyDescent="0.25">
      <c r="A13" s="196" t="s">
        <v>55</v>
      </c>
      <c r="B13" s="197"/>
      <c r="C13" s="197"/>
      <c r="D13" s="197"/>
      <c r="E13" s="197"/>
    </row>
    <row r="15" spans="1:8" ht="43.5" customHeight="1" x14ac:dyDescent="0.25">
      <c r="A15" s="219" t="s">
        <v>56</v>
      </c>
      <c r="B15" s="220"/>
      <c r="C15" s="220"/>
      <c r="D15" s="220"/>
      <c r="E15" s="220"/>
    </row>
    <row r="16" spans="1:8" ht="18" x14ac:dyDescent="0.4">
      <c r="A16" s="133" t="s">
        <v>57</v>
      </c>
      <c r="B16" s="33"/>
      <c r="C16" s="33"/>
      <c r="D16" s="33"/>
    </row>
    <row r="17" spans="1:5" ht="17.5" x14ac:dyDescent="0.35">
      <c r="A17" s="33"/>
      <c r="B17" s="33"/>
      <c r="C17" s="33"/>
      <c r="D17" s="33"/>
    </row>
    <row r="18" spans="1:5" ht="26" x14ac:dyDescent="0.35">
      <c r="A18" s="33"/>
      <c r="B18" s="33"/>
      <c r="C18" s="134" t="s">
        <v>58</v>
      </c>
      <c r="D18" s="151">
        <f>IF(SUM(E23:E37)&gt;2000,2000,SUM(E23:E37))</f>
        <v>0</v>
      </c>
      <c r="E18" s="20"/>
    </row>
    <row r="19" spans="1:5" ht="17.5" x14ac:dyDescent="0.35">
      <c r="A19" s="33"/>
      <c r="B19" s="33"/>
      <c r="C19" s="33"/>
      <c r="D19" s="33"/>
    </row>
    <row r="20" spans="1:5" ht="15" x14ac:dyDescent="0.4">
      <c r="A20" s="221" t="s">
        <v>59</v>
      </c>
      <c r="B20" s="221"/>
      <c r="C20" s="221"/>
      <c r="D20" s="221"/>
      <c r="E20" s="221"/>
    </row>
    <row r="21" spans="1:5" ht="45" customHeight="1" x14ac:dyDescent="0.25">
      <c r="E21" s="158"/>
    </row>
    <row r="22" spans="1:5" ht="89.5" customHeight="1" x14ac:dyDescent="0.25">
      <c r="A22" s="43" t="s">
        <v>60</v>
      </c>
      <c r="B22" s="43" t="s">
        <v>10</v>
      </c>
      <c r="C22" s="43" t="s">
        <v>61</v>
      </c>
      <c r="D22" s="43" t="s">
        <v>62</v>
      </c>
      <c r="E22" s="43" t="s">
        <v>63</v>
      </c>
    </row>
    <row r="23" spans="1:5" s="7" customFormat="1" ht="28" customHeight="1" x14ac:dyDescent="0.35">
      <c r="A23" s="121"/>
      <c r="B23" s="122"/>
      <c r="C23" s="122"/>
      <c r="D23" s="123"/>
      <c r="E23" s="34"/>
    </row>
    <row r="24" spans="1:5" s="7" customFormat="1" ht="30" customHeight="1" x14ac:dyDescent="0.35">
      <c r="A24" s="124"/>
      <c r="B24" s="125"/>
      <c r="C24" s="125"/>
      <c r="D24" s="125"/>
      <c r="E24" s="34"/>
    </row>
    <row r="25" spans="1:5" s="7" customFormat="1" ht="37.5" customHeight="1" x14ac:dyDescent="0.35">
      <c r="A25" s="124"/>
      <c r="B25" s="125"/>
      <c r="C25" s="125"/>
      <c r="D25" s="125"/>
      <c r="E25" s="34"/>
    </row>
    <row r="26" spans="1:5" s="7" customFormat="1" ht="25.5" customHeight="1" x14ac:dyDescent="0.35">
      <c r="A26" s="124"/>
      <c r="B26" s="125"/>
      <c r="C26" s="125"/>
      <c r="D26" s="125"/>
      <c r="E26" s="34"/>
    </row>
    <row r="27" spans="1:5" s="7" customFormat="1" ht="25.5" customHeight="1" x14ac:dyDescent="0.35">
      <c r="A27" s="124"/>
      <c r="B27" s="125"/>
      <c r="C27" s="125"/>
      <c r="D27" s="125"/>
      <c r="E27" s="34"/>
    </row>
    <row r="28" spans="1:5" s="7" customFormat="1" ht="25.5" customHeight="1" x14ac:dyDescent="0.35">
      <c r="A28" s="124"/>
      <c r="B28" s="125"/>
      <c r="C28" s="125"/>
      <c r="D28" s="125"/>
      <c r="E28" s="34"/>
    </row>
    <row r="29" spans="1:5" s="7" customFormat="1" ht="25.5" customHeight="1" x14ac:dyDescent="0.35">
      <c r="A29" s="124"/>
      <c r="B29" s="125"/>
      <c r="C29" s="125"/>
      <c r="D29" s="125"/>
      <c r="E29" s="34"/>
    </row>
    <row r="30" spans="1:5" s="7" customFormat="1" ht="25.5" customHeight="1" x14ac:dyDescent="0.35">
      <c r="A30" s="124"/>
      <c r="B30" s="125"/>
      <c r="C30" s="125"/>
      <c r="D30" s="125"/>
      <c r="E30" s="34"/>
    </row>
    <row r="31" spans="1:5" s="7" customFormat="1" ht="25.5" customHeight="1" x14ac:dyDescent="0.35">
      <c r="A31" s="124"/>
      <c r="B31" s="125"/>
      <c r="C31" s="125"/>
      <c r="D31" s="125"/>
      <c r="E31" s="34"/>
    </row>
    <row r="32" spans="1:5" s="7" customFormat="1" ht="25.5" customHeight="1" x14ac:dyDescent="0.35">
      <c r="A32" s="124"/>
      <c r="B32" s="125"/>
      <c r="C32" s="125"/>
      <c r="D32" s="125"/>
      <c r="E32" s="34"/>
    </row>
    <row r="33" spans="1:5" s="7" customFormat="1" ht="25.5" customHeight="1" x14ac:dyDescent="0.35">
      <c r="A33" s="124"/>
      <c r="B33" s="125"/>
      <c r="C33" s="125"/>
      <c r="D33" s="125"/>
      <c r="E33" s="34"/>
    </row>
    <row r="34" spans="1:5" s="7" customFormat="1" ht="25.5" customHeight="1" x14ac:dyDescent="0.35">
      <c r="A34" s="124"/>
      <c r="B34" s="125"/>
      <c r="C34" s="125"/>
      <c r="D34" s="125"/>
      <c r="E34" s="34"/>
    </row>
    <row r="35" spans="1:5" s="7" customFormat="1" ht="25.5" customHeight="1" x14ac:dyDescent="0.35">
      <c r="A35" s="124"/>
      <c r="B35" s="125"/>
      <c r="C35" s="125"/>
      <c r="D35" s="125"/>
      <c r="E35" s="34"/>
    </row>
    <row r="36" spans="1:5" s="7" customFormat="1" ht="25.5" customHeight="1" x14ac:dyDescent="0.35">
      <c r="A36" s="124"/>
      <c r="B36" s="125"/>
      <c r="C36" s="125"/>
      <c r="D36" s="125"/>
      <c r="E36" s="34"/>
    </row>
    <row r="37" spans="1:5" s="7" customFormat="1" ht="25.5" customHeight="1" x14ac:dyDescent="0.35">
      <c r="A37" s="124"/>
      <c r="B37" s="125"/>
      <c r="C37" s="125"/>
      <c r="D37" s="125"/>
      <c r="E37" s="34"/>
    </row>
    <row r="38" spans="1:5" s="7" customFormat="1" ht="25.5" customHeight="1" x14ac:dyDescent="0.35"/>
    <row r="39" spans="1:5" s="7" customFormat="1" ht="25.5" customHeight="1" x14ac:dyDescent="0.35"/>
    <row r="40" spans="1:5" s="7" customFormat="1" ht="25.5" customHeight="1" x14ac:dyDescent="0.35"/>
    <row r="41" spans="1:5" s="7" customFormat="1" ht="25.5" customHeight="1" x14ac:dyDescent="0.35"/>
    <row r="42" spans="1:5" s="7" customFormat="1" ht="25.5" customHeight="1" x14ac:dyDescent="0.35"/>
    <row r="43" spans="1:5" s="7" customFormat="1" ht="25.5" customHeight="1" x14ac:dyDescent="0.35"/>
    <row r="44" spans="1:5" s="7" customFormat="1" ht="25.5" customHeight="1" x14ac:dyDescent="0.35"/>
    <row r="45" spans="1:5" s="7" customFormat="1" ht="25.5" customHeight="1" x14ac:dyDescent="0.35"/>
    <row r="46" spans="1:5" s="7" customFormat="1" ht="25.5" customHeight="1" x14ac:dyDescent="0.35"/>
    <row r="47" spans="1:5" s="7" customFormat="1" ht="25.5" customHeight="1" x14ac:dyDescent="0.35"/>
    <row r="48" spans="1:5" s="7" customFormat="1" ht="25.5" customHeight="1" x14ac:dyDescent="0.35"/>
    <row r="49" s="7" customFormat="1" ht="25.5" customHeight="1" x14ac:dyDescent="0.35"/>
    <row r="50" s="7" customFormat="1" ht="25.5" customHeight="1" x14ac:dyDescent="0.35"/>
    <row r="51" s="7" customFormat="1" ht="25.5" customHeight="1" x14ac:dyDescent="0.35"/>
    <row r="52" s="7" customFormat="1" ht="25.5" customHeight="1" x14ac:dyDescent="0.35"/>
    <row r="53" s="7" customFormat="1" ht="25.5" customHeight="1" x14ac:dyDescent="0.35"/>
    <row r="54" s="7" customFormat="1" ht="25.5" customHeight="1" x14ac:dyDescent="0.35"/>
    <row r="55" s="7" customFormat="1" ht="25.5" customHeight="1" x14ac:dyDescent="0.35"/>
    <row r="56" s="7" customFormat="1" ht="25.5" customHeight="1" x14ac:dyDescent="0.35"/>
    <row r="57" s="7" customFormat="1" ht="25.5" customHeight="1" x14ac:dyDescent="0.35"/>
    <row r="58" s="7" customFormat="1" ht="25.5" customHeight="1" x14ac:dyDescent="0.35"/>
    <row r="59" s="7" customFormat="1" ht="25.5" customHeight="1" x14ac:dyDescent="0.35"/>
    <row r="60" s="7" customFormat="1" ht="25.5" customHeight="1" x14ac:dyDescent="0.35"/>
    <row r="61" s="7" customFormat="1" ht="25.5" customHeight="1" x14ac:dyDescent="0.35"/>
    <row r="62" s="7" customFormat="1" ht="25.5" customHeight="1" x14ac:dyDescent="0.35"/>
    <row r="63" s="7" customFormat="1" ht="25.5" customHeight="1" x14ac:dyDescent="0.35"/>
    <row r="64" s="7" customFormat="1" ht="25.5" customHeight="1" x14ac:dyDescent="0.35"/>
    <row r="65" spans="1:4" s="7" customFormat="1" ht="25.5" customHeight="1" x14ac:dyDescent="0.35"/>
    <row r="66" spans="1:4" s="7" customFormat="1" ht="25.5" customHeight="1" x14ac:dyDescent="0.35"/>
    <row r="67" spans="1:4" s="7" customFormat="1" ht="25.5" customHeight="1" x14ac:dyDescent="0.35"/>
    <row r="68" spans="1:4" s="7" customFormat="1" ht="25.5" customHeight="1" x14ac:dyDescent="0.35"/>
    <row r="69" spans="1:4" s="7" customFormat="1" x14ac:dyDescent="0.35"/>
    <row r="70" spans="1:4" s="7" customFormat="1" x14ac:dyDescent="0.35"/>
    <row r="71" spans="1:4" x14ac:dyDescent="0.25">
      <c r="A71" s="7"/>
      <c r="B71" s="7"/>
      <c r="C71" s="7"/>
      <c r="D71" s="7"/>
    </row>
    <row r="72" spans="1:4" x14ac:dyDescent="0.25">
      <c r="A72" s="7"/>
      <c r="B72" s="7"/>
      <c r="C72" s="7"/>
      <c r="D72" s="7"/>
    </row>
    <row r="73" spans="1:4" x14ac:dyDescent="0.25">
      <c r="A73" s="7"/>
      <c r="B73" s="7"/>
      <c r="C73" s="7"/>
      <c r="D73" s="7"/>
    </row>
  </sheetData>
  <mergeCells count="4">
    <mergeCell ref="E1:F1"/>
    <mergeCell ref="A13:E13"/>
    <mergeCell ref="A15:E15"/>
    <mergeCell ref="A20:E20"/>
  </mergeCells>
  <dataValidations count="1">
    <dataValidation type="list" allowBlank="1" showInputMessage="1" showErrorMessage="1" sqref="A38:A70" xr:uid="{38F37E64-5F7E-42F8-8393-BDAEAC19A7A4}">
      <formula1>Liste1</formula1>
    </dataValidation>
  </dataValidations>
  <printOptions horizontalCentered="1" verticalCentered="1"/>
  <pageMargins left="0.23622047244094491" right="0.23622047244094491" top="0.74803149606299213" bottom="0.74803149606299213" header="0.31496062992125984" footer="0.31496062992125984"/>
  <pageSetup paperSize="9" scale="7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1C76F-F031-4B9B-A946-BF292B3A0DBF}">
  <sheetPr>
    <tabColor theme="9"/>
    <pageSetUpPr fitToPage="1"/>
  </sheetPr>
  <dimension ref="A1:L55"/>
  <sheetViews>
    <sheetView showGridLines="0" zoomScale="85" zoomScaleNormal="85" workbookViewId="0">
      <selection activeCell="C24" sqref="C24"/>
    </sheetView>
  </sheetViews>
  <sheetFormatPr baseColWidth="10" defaultColWidth="10.81640625" defaultRowHeight="13.5" x14ac:dyDescent="0.25"/>
  <cols>
    <col min="1" max="1" width="38.26953125" style="17" customWidth="1"/>
    <col min="2" max="2" width="57.81640625" style="17" customWidth="1"/>
    <col min="3" max="3" width="30.7265625" style="17" customWidth="1"/>
    <col min="4" max="5" width="26.7265625" style="17" customWidth="1"/>
    <col min="6" max="6" width="22.453125" style="17" customWidth="1"/>
    <col min="7" max="7" width="6.81640625" style="17" customWidth="1"/>
    <col min="8" max="8" width="7.1796875" style="17" customWidth="1"/>
    <col min="9" max="16384" width="10.81640625" style="17"/>
  </cols>
  <sheetData>
    <row r="1" spans="1:12" ht="20.149999999999999" customHeight="1" x14ac:dyDescent="0.4">
      <c r="A1" s="49"/>
      <c r="B1" s="49"/>
      <c r="C1" s="49"/>
      <c r="D1" s="212"/>
      <c r="E1" s="212"/>
      <c r="F1" s="212"/>
      <c r="G1" s="35"/>
      <c r="H1" s="36"/>
    </row>
    <row r="2" spans="1:12" ht="16.5" x14ac:dyDescent="0.45">
      <c r="A2" s="49"/>
      <c r="B2" s="49"/>
      <c r="C2" s="181" t="s">
        <v>2</v>
      </c>
      <c r="D2" s="165" t="s">
        <v>3</v>
      </c>
      <c r="E2" s="66"/>
      <c r="F2" s="67"/>
      <c r="G2" s="68"/>
    </row>
    <row r="3" spans="1:12" ht="15" x14ac:dyDescent="0.4">
      <c r="A3" s="49"/>
      <c r="B3" s="49"/>
      <c r="C3" s="49"/>
    </row>
    <row r="4" spans="1:12" ht="15" x14ac:dyDescent="0.4">
      <c r="A4" s="49"/>
      <c r="B4" s="49"/>
      <c r="C4" s="49"/>
    </row>
    <row r="5" spans="1:12" ht="15" x14ac:dyDescent="0.4">
      <c r="A5" s="49"/>
      <c r="B5" s="49"/>
      <c r="C5" s="49"/>
      <c r="D5" s="73"/>
      <c r="E5" s="73"/>
      <c r="F5" s="72"/>
    </row>
    <row r="6" spans="1:12" ht="15" x14ac:dyDescent="0.4">
      <c r="A6" s="70"/>
      <c r="B6" s="70"/>
      <c r="C6" s="70"/>
      <c r="D6" s="49"/>
      <c r="E6" s="49"/>
    </row>
    <row r="7" spans="1:12" ht="15" x14ac:dyDescent="0.4">
      <c r="A7" s="70"/>
      <c r="B7" s="70"/>
      <c r="C7" s="70"/>
      <c r="D7" s="49"/>
      <c r="E7" s="49"/>
    </row>
    <row r="8" spans="1:12" ht="15" x14ac:dyDescent="0.4">
      <c r="A8" s="70"/>
      <c r="B8" s="70"/>
      <c r="C8" s="70"/>
      <c r="D8" s="49"/>
      <c r="E8" s="49"/>
    </row>
    <row r="9" spans="1:12" ht="15" x14ac:dyDescent="0.4">
      <c r="A9" s="49"/>
      <c r="B9" s="70"/>
      <c r="C9" s="70"/>
      <c r="D9" s="49"/>
      <c r="E9" s="49"/>
    </row>
    <row r="10" spans="1:12" ht="15" x14ac:dyDescent="0.4">
      <c r="A10" s="49"/>
      <c r="B10" s="70"/>
      <c r="C10" s="70"/>
      <c r="D10" s="49"/>
      <c r="E10" s="49"/>
    </row>
    <row r="11" spans="1:12" ht="15" x14ac:dyDescent="0.4">
      <c r="A11" s="49"/>
      <c r="B11" s="70"/>
      <c r="C11" s="70"/>
      <c r="D11" s="49"/>
      <c r="E11" s="49"/>
    </row>
    <row r="12" spans="1:12" ht="15" x14ac:dyDescent="0.4">
      <c r="A12" s="49"/>
      <c r="B12" s="49"/>
      <c r="C12" s="49"/>
      <c r="D12" s="49"/>
      <c r="E12" s="49"/>
    </row>
    <row r="13" spans="1:12" ht="20" x14ac:dyDescent="0.25">
      <c r="A13" s="196" t="s">
        <v>64</v>
      </c>
      <c r="B13" s="197"/>
      <c r="C13" s="197"/>
      <c r="D13" s="197"/>
      <c r="E13" s="155"/>
    </row>
    <row r="14" spans="1:12" ht="15" x14ac:dyDescent="0.4">
      <c r="A14" s="114"/>
      <c r="B14" s="114"/>
      <c r="C14" s="114"/>
      <c r="D14" s="114"/>
      <c r="E14" s="114"/>
      <c r="F14" s="114"/>
      <c r="G14" s="114"/>
      <c r="H14" s="114"/>
      <c r="I14" s="114"/>
      <c r="J14" s="114"/>
      <c r="K14" s="114"/>
      <c r="L14" s="114"/>
    </row>
    <row r="15" spans="1:12" ht="14.5" x14ac:dyDescent="0.25">
      <c r="A15" s="216" t="s">
        <v>65</v>
      </c>
      <c r="B15" s="214"/>
      <c r="C15" s="214"/>
      <c r="D15" s="214"/>
      <c r="E15" s="214"/>
      <c r="F15" s="214"/>
      <c r="G15" s="214"/>
      <c r="H15" s="214"/>
      <c r="I15" s="214"/>
      <c r="J15" s="214"/>
      <c r="K15" s="214"/>
      <c r="L15" s="214"/>
    </row>
    <row r="16" spans="1:12" ht="15" x14ac:dyDescent="0.4">
      <c r="A16" s="115"/>
      <c r="B16" s="115"/>
      <c r="C16" s="115"/>
      <c r="D16" s="114"/>
      <c r="E16" s="114"/>
      <c r="F16" s="114"/>
      <c r="G16" s="114"/>
      <c r="H16" s="114"/>
      <c r="I16" s="114"/>
      <c r="J16" s="114"/>
      <c r="K16" s="114"/>
      <c r="L16" s="114"/>
    </row>
    <row r="17" spans="1:12" ht="15" x14ac:dyDescent="0.4">
      <c r="A17" s="115"/>
      <c r="B17" s="115"/>
      <c r="C17" s="115"/>
      <c r="D17" s="168" t="s">
        <v>51</v>
      </c>
      <c r="E17" s="177"/>
      <c r="F17" s="114"/>
      <c r="G17" s="114"/>
      <c r="H17" s="114"/>
      <c r="I17" s="114"/>
      <c r="J17" s="114"/>
      <c r="K17" s="114"/>
      <c r="L17" s="114"/>
    </row>
    <row r="18" spans="1:12" ht="15" x14ac:dyDescent="0.4">
      <c r="A18" s="115"/>
      <c r="B18" s="115"/>
      <c r="C18" s="115"/>
      <c r="D18" s="175">
        <f>IF(B21*170&gt;1000,1000,B21*170)</f>
        <v>0</v>
      </c>
      <c r="E18" s="180"/>
      <c r="F18" s="114"/>
      <c r="G18" s="114"/>
      <c r="H18" s="114"/>
      <c r="I18" s="114"/>
      <c r="J18" s="114"/>
      <c r="K18" s="114"/>
      <c r="L18" s="114"/>
    </row>
    <row r="19" spans="1:12" ht="15" x14ac:dyDescent="0.4">
      <c r="A19" s="115"/>
      <c r="B19" s="115"/>
      <c r="C19" s="115"/>
      <c r="D19" s="114"/>
      <c r="E19" s="114"/>
      <c r="F19" s="114"/>
      <c r="G19" s="114"/>
      <c r="H19" s="114"/>
      <c r="I19" s="114"/>
      <c r="J19" s="114"/>
      <c r="K19" s="114"/>
      <c r="L19" s="114"/>
    </row>
    <row r="20" spans="1:12" ht="25" customHeight="1" x14ac:dyDescent="0.4">
      <c r="A20" s="198" t="s">
        <v>6</v>
      </c>
      <c r="B20" s="198"/>
      <c r="C20" s="156"/>
      <c r="D20" s="114"/>
      <c r="E20" s="114"/>
      <c r="F20" s="114"/>
      <c r="G20" s="114"/>
      <c r="H20" s="114"/>
      <c r="I20" s="114"/>
      <c r="J20" s="114"/>
      <c r="K20" s="114"/>
      <c r="L20" s="114"/>
    </row>
    <row r="21" spans="1:12" ht="55.5" customHeight="1" x14ac:dyDescent="0.4">
      <c r="A21" s="57" t="s">
        <v>52</v>
      </c>
      <c r="B21" s="118">
        <f>SUM(F26:F36)/1000</f>
        <v>0</v>
      </c>
      <c r="C21" s="116"/>
      <c r="D21" s="58"/>
      <c r="E21" s="58"/>
      <c r="F21" s="114"/>
      <c r="G21" s="114"/>
      <c r="H21" s="114"/>
      <c r="I21" s="114"/>
      <c r="J21" s="114"/>
      <c r="K21" s="114"/>
      <c r="L21" s="114"/>
    </row>
    <row r="22" spans="1:12" ht="15.65" customHeight="1" x14ac:dyDescent="0.4">
      <c r="A22" s="120"/>
      <c r="B22" s="116"/>
      <c r="C22" s="116"/>
      <c r="D22" s="58"/>
      <c r="E22" s="58"/>
      <c r="F22" s="114"/>
      <c r="G22" s="114"/>
      <c r="H22" s="114"/>
      <c r="I22" s="114"/>
      <c r="J22" s="114"/>
      <c r="K22" s="114"/>
      <c r="L22" s="114"/>
    </row>
    <row r="23" spans="1:12" ht="55.5" customHeight="1" x14ac:dyDescent="0.4">
      <c r="A23" s="222" t="s">
        <v>66</v>
      </c>
      <c r="B23" s="217"/>
      <c r="C23" s="217"/>
      <c r="D23" s="217"/>
      <c r="E23" s="176"/>
      <c r="F23" s="114"/>
      <c r="G23" s="114"/>
      <c r="H23" s="114"/>
      <c r="I23" s="114"/>
      <c r="J23" s="114"/>
      <c r="K23" s="114"/>
      <c r="L23" s="114"/>
    </row>
    <row r="24" spans="1:12" ht="45" customHeight="1" x14ac:dyDescent="0.4">
      <c r="A24" s="114"/>
      <c r="B24" s="114"/>
      <c r="C24" s="114"/>
      <c r="D24" s="157"/>
      <c r="E24" s="157"/>
      <c r="F24" s="114"/>
      <c r="G24" s="114"/>
      <c r="H24" s="114"/>
      <c r="I24" s="114"/>
      <c r="J24" s="114"/>
      <c r="K24" s="114"/>
      <c r="L24" s="114"/>
    </row>
    <row r="25" spans="1:12" ht="76.5" customHeight="1" x14ac:dyDescent="0.25">
      <c r="A25" s="43" t="s">
        <v>45</v>
      </c>
      <c r="B25" s="43" t="s">
        <v>67</v>
      </c>
      <c r="C25" s="43" t="s">
        <v>68</v>
      </c>
      <c r="D25" s="43" t="s">
        <v>69</v>
      </c>
      <c r="E25" s="43" t="s">
        <v>70</v>
      </c>
      <c r="F25" s="43" t="s">
        <v>71</v>
      </c>
    </row>
    <row r="26" spans="1:12" s="7" customFormat="1" ht="40" customHeight="1" x14ac:dyDescent="0.35">
      <c r="A26" s="183"/>
      <c r="B26" s="179"/>
      <c r="C26" s="44"/>
      <c r="D26" s="44"/>
      <c r="E26" s="178" t="str">
        <f>IF(OR(C26=0,D26=0),"",IF(D26&lt;(50%*C26),"OUI","NON"))</f>
        <v/>
      </c>
      <c r="F26" s="167">
        <f>IF(E26="OUI",C26-D26,0)</f>
        <v>0</v>
      </c>
    </row>
    <row r="27" spans="1:12" s="7" customFormat="1" ht="30" customHeight="1" x14ac:dyDescent="0.35">
      <c r="A27" s="184"/>
      <c r="B27" s="44"/>
      <c r="C27" s="44"/>
      <c r="D27" s="44"/>
      <c r="E27" s="178" t="str">
        <f t="shared" ref="E27:E36" si="0">IF(OR(C27=0,D27=0),"",IF(D27&lt;(50%*C27),"OUI","NON"))</f>
        <v/>
      </c>
      <c r="F27" s="167">
        <f t="shared" ref="F27:F36" si="1">IF(E27="OUI",C27-D27,0)</f>
        <v>0</v>
      </c>
    </row>
    <row r="28" spans="1:12" s="7" customFormat="1" ht="37.5" customHeight="1" x14ac:dyDescent="0.35">
      <c r="A28" s="184"/>
      <c r="B28" s="44"/>
      <c r="C28" s="44"/>
      <c r="D28" s="44"/>
      <c r="E28" s="178" t="str">
        <f t="shared" si="0"/>
        <v/>
      </c>
      <c r="F28" s="167">
        <f t="shared" si="1"/>
        <v>0</v>
      </c>
    </row>
    <row r="29" spans="1:12" s="7" customFormat="1" ht="25.5" customHeight="1" x14ac:dyDescent="0.35">
      <c r="A29" s="184"/>
      <c r="B29" s="44"/>
      <c r="C29" s="44"/>
      <c r="D29" s="44"/>
      <c r="E29" s="178" t="str">
        <f t="shared" si="0"/>
        <v/>
      </c>
      <c r="F29" s="167">
        <f t="shared" si="1"/>
        <v>0</v>
      </c>
    </row>
    <row r="30" spans="1:12" s="7" customFormat="1" ht="25.5" customHeight="1" x14ac:dyDescent="0.35">
      <c r="A30" s="184"/>
      <c r="B30" s="44"/>
      <c r="C30" s="44"/>
      <c r="D30" s="44"/>
      <c r="E30" s="178" t="str">
        <f t="shared" si="0"/>
        <v/>
      </c>
      <c r="F30" s="167">
        <f t="shared" si="1"/>
        <v>0</v>
      </c>
    </row>
    <row r="31" spans="1:12" s="7" customFormat="1" ht="25.5" customHeight="1" x14ac:dyDescent="0.35">
      <c r="A31" s="184"/>
      <c r="B31" s="44"/>
      <c r="C31" s="44"/>
      <c r="D31" s="44"/>
      <c r="E31" s="178" t="str">
        <f t="shared" si="0"/>
        <v/>
      </c>
      <c r="F31" s="167">
        <f t="shared" si="1"/>
        <v>0</v>
      </c>
    </row>
    <row r="32" spans="1:12" s="7" customFormat="1" ht="25.5" customHeight="1" x14ac:dyDescent="0.35">
      <c r="A32" s="184"/>
      <c r="B32" s="44"/>
      <c r="C32" s="44"/>
      <c r="D32" s="44"/>
      <c r="E32" s="178" t="str">
        <f t="shared" si="0"/>
        <v/>
      </c>
      <c r="F32" s="167">
        <f t="shared" si="1"/>
        <v>0</v>
      </c>
    </row>
    <row r="33" spans="1:6" s="7" customFormat="1" ht="25.5" customHeight="1" x14ac:dyDescent="0.35">
      <c r="A33" s="184"/>
      <c r="B33" s="44"/>
      <c r="C33" s="44"/>
      <c r="D33" s="44"/>
      <c r="E33" s="178" t="str">
        <f t="shared" si="0"/>
        <v/>
      </c>
      <c r="F33" s="167">
        <f t="shared" si="1"/>
        <v>0</v>
      </c>
    </row>
    <row r="34" spans="1:6" s="7" customFormat="1" ht="25.5" customHeight="1" x14ac:dyDescent="0.35">
      <c r="A34" s="184"/>
      <c r="B34" s="44"/>
      <c r="C34" s="44"/>
      <c r="D34" s="44"/>
      <c r="E34" s="178" t="str">
        <f t="shared" si="0"/>
        <v/>
      </c>
      <c r="F34" s="167">
        <f t="shared" si="1"/>
        <v>0</v>
      </c>
    </row>
    <row r="35" spans="1:6" s="7" customFormat="1" ht="25.5" customHeight="1" x14ac:dyDescent="0.35">
      <c r="A35" s="184"/>
      <c r="B35" s="44"/>
      <c r="C35" s="44"/>
      <c r="D35" s="44"/>
      <c r="E35" s="178" t="str">
        <f t="shared" si="0"/>
        <v/>
      </c>
      <c r="F35" s="167">
        <f t="shared" si="1"/>
        <v>0</v>
      </c>
    </row>
    <row r="36" spans="1:6" s="7" customFormat="1" ht="25.5" customHeight="1" x14ac:dyDescent="0.35">
      <c r="A36" s="184"/>
      <c r="B36" s="44"/>
      <c r="C36" s="44"/>
      <c r="D36" s="44"/>
      <c r="E36" s="178" t="str">
        <f t="shared" si="0"/>
        <v/>
      </c>
      <c r="F36" s="167">
        <f t="shared" si="1"/>
        <v>0</v>
      </c>
    </row>
    <row r="37" spans="1:6" s="7" customFormat="1" ht="25.5" customHeight="1" x14ac:dyDescent="0.35"/>
    <row r="38" spans="1:6" s="7" customFormat="1" ht="25.5" customHeight="1" x14ac:dyDescent="0.35"/>
    <row r="39" spans="1:6" s="7" customFormat="1" ht="25.5" customHeight="1" x14ac:dyDescent="0.35"/>
    <row r="40" spans="1:6" s="7" customFormat="1" ht="25.5" customHeight="1" x14ac:dyDescent="0.35"/>
    <row r="41" spans="1:6" s="7" customFormat="1" ht="25.5" customHeight="1" x14ac:dyDescent="0.35"/>
    <row r="42" spans="1:6" s="7" customFormat="1" ht="25.5" customHeight="1" x14ac:dyDescent="0.35"/>
    <row r="43" spans="1:6" s="7" customFormat="1" ht="25.5" customHeight="1" x14ac:dyDescent="0.35"/>
    <row r="44" spans="1:6" s="7" customFormat="1" ht="25.5" customHeight="1" x14ac:dyDescent="0.35"/>
    <row r="45" spans="1:6" s="7" customFormat="1" ht="25.5" customHeight="1" x14ac:dyDescent="0.35"/>
    <row r="46" spans="1:6" s="7" customFormat="1" ht="25.5" customHeight="1" x14ac:dyDescent="0.35"/>
    <row r="47" spans="1:6" s="7" customFormat="1" ht="25.5" customHeight="1" x14ac:dyDescent="0.35"/>
    <row r="48" spans="1:6" s="7" customFormat="1" ht="25.5" customHeight="1" x14ac:dyDescent="0.35"/>
    <row r="49" spans="1:3" s="7" customFormat="1" ht="25.5" customHeight="1" x14ac:dyDescent="0.35"/>
    <row r="50" spans="1:3" s="7" customFormat="1" ht="25.5" customHeight="1" x14ac:dyDescent="0.35"/>
    <row r="51" spans="1:3" s="7" customFormat="1" x14ac:dyDescent="0.35"/>
    <row r="52" spans="1:3" s="7" customFormat="1" x14ac:dyDescent="0.35"/>
    <row r="53" spans="1:3" x14ac:dyDescent="0.25">
      <c r="A53" s="7"/>
      <c r="B53" s="7"/>
      <c r="C53" s="7"/>
    </row>
    <row r="54" spans="1:3" x14ac:dyDescent="0.25">
      <c r="A54" s="7"/>
      <c r="B54" s="7"/>
      <c r="C54" s="7"/>
    </row>
    <row r="55" spans="1:3" x14ac:dyDescent="0.25">
      <c r="A55" s="7"/>
      <c r="B55" s="7"/>
      <c r="C55" s="7"/>
    </row>
  </sheetData>
  <sheetProtection sheet="1" objects="1" scenarios="1"/>
  <mergeCells count="5">
    <mergeCell ref="D1:F1"/>
    <mergeCell ref="A13:D13"/>
    <mergeCell ref="A15:L15"/>
    <mergeCell ref="A20:B20"/>
    <mergeCell ref="A23:D23"/>
  </mergeCells>
  <dataValidations count="1">
    <dataValidation type="list" allowBlank="1" showInputMessage="1" showErrorMessage="1" sqref="A37:A52" xr:uid="{85669AE9-A3C0-4753-98E2-FA9B9B76A60D}">
      <formula1>Liste1</formula1>
    </dataValidation>
  </dataValidations>
  <printOptions horizontalCentered="1" verticalCentered="1"/>
  <pageMargins left="0.23622047244094491" right="0.23622047244094491" top="0.74803149606299213" bottom="0.74803149606299213" header="0.31496062992125984" footer="0.31496062992125984"/>
  <pageSetup paperSize="9" scale="7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C2D42"/>
    <pageSetUpPr fitToPage="1"/>
  </sheetPr>
  <dimension ref="A5:I42"/>
  <sheetViews>
    <sheetView showGridLines="0" topLeftCell="A8" zoomScale="85" zoomScaleNormal="85" workbookViewId="0">
      <selection activeCell="P11" sqref="P11"/>
    </sheetView>
  </sheetViews>
  <sheetFormatPr baseColWidth="10" defaultColWidth="8.7265625" defaultRowHeight="14.5" x14ac:dyDescent="0.35"/>
  <cols>
    <col min="1" max="256" width="11.453125" customWidth="1"/>
  </cols>
  <sheetData>
    <row r="5" spans="1:9" ht="18.5" x14ac:dyDescent="0.35">
      <c r="A5" s="3"/>
      <c r="B5" s="3"/>
      <c r="C5" s="3"/>
      <c r="D5" s="3"/>
      <c r="E5" s="3"/>
      <c r="F5" s="3"/>
      <c r="G5" s="3"/>
      <c r="H5" s="3"/>
      <c r="I5" s="3"/>
    </row>
    <row r="6" spans="1:9" ht="18.5" x14ac:dyDescent="0.35">
      <c r="A6" s="30"/>
      <c r="B6" s="30"/>
      <c r="C6" s="30"/>
      <c r="D6" s="30"/>
      <c r="E6" s="30"/>
      <c r="F6" s="30"/>
      <c r="G6" s="30"/>
      <c r="H6" s="30"/>
      <c r="I6" s="30"/>
    </row>
    <row r="7" spans="1:9" x14ac:dyDescent="0.35">
      <c r="A7" s="28"/>
      <c r="B7" s="28"/>
      <c r="C7" s="28"/>
      <c r="D7" s="28"/>
      <c r="E7" s="27"/>
      <c r="F7" s="27"/>
      <c r="G7" s="27"/>
      <c r="H7" s="27"/>
      <c r="I7" s="27"/>
    </row>
    <row r="9" spans="1:9" x14ac:dyDescent="0.35">
      <c r="A9" s="188"/>
      <c r="B9" s="188"/>
      <c r="C9" s="188"/>
      <c r="D9" s="188"/>
      <c r="E9" s="188"/>
      <c r="F9" s="188"/>
      <c r="G9" s="188"/>
      <c r="H9" s="188"/>
      <c r="I9" s="188"/>
    </row>
    <row r="10" spans="1:9" x14ac:dyDescent="0.35">
      <c r="A10" s="4"/>
      <c r="B10" s="4"/>
      <c r="C10" s="4"/>
      <c r="D10" s="4"/>
      <c r="E10" s="4"/>
      <c r="F10" s="4"/>
      <c r="G10" s="4"/>
      <c r="H10" s="4"/>
      <c r="I10" s="4"/>
    </row>
    <row r="11" spans="1:9" ht="45.75" customHeight="1" x14ac:dyDescent="0.35">
      <c r="A11" s="189"/>
      <c r="B11" s="189"/>
      <c r="C11" s="189"/>
      <c r="D11" s="189"/>
      <c r="E11" s="189"/>
      <c r="F11" s="189"/>
      <c r="G11" s="189"/>
      <c r="H11" s="189"/>
      <c r="I11" s="189"/>
    </row>
    <row r="12" spans="1:9" x14ac:dyDescent="0.35">
      <c r="A12" s="4"/>
      <c r="B12" s="4"/>
      <c r="C12" s="4"/>
      <c r="D12" s="4"/>
      <c r="E12" s="4"/>
      <c r="F12" s="4"/>
      <c r="G12" s="4"/>
      <c r="H12" s="4"/>
      <c r="I12" s="4"/>
    </row>
    <row r="13" spans="1:9" x14ac:dyDescent="0.35">
      <c r="A13" s="188"/>
      <c r="B13" s="188"/>
      <c r="C13" s="188"/>
      <c r="D13" s="188"/>
      <c r="E13" s="188"/>
      <c r="F13" s="188"/>
      <c r="G13" s="188"/>
      <c r="H13" s="188"/>
      <c r="I13" s="188"/>
    </row>
    <row r="14" spans="1:9" x14ac:dyDescent="0.35">
      <c r="A14" s="188"/>
      <c r="B14" s="188"/>
      <c r="C14" s="188"/>
      <c r="D14" s="188"/>
      <c r="E14" s="188"/>
      <c r="F14" s="188"/>
      <c r="G14" s="188"/>
      <c r="H14" s="188"/>
      <c r="I14" s="188"/>
    </row>
    <row r="15" spans="1:9" x14ac:dyDescent="0.35">
      <c r="A15" s="223"/>
      <c r="B15" s="223"/>
      <c r="C15" s="223"/>
      <c r="D15" s="223"/>
      <c r="E15" s="223"/>
      <c r="F15" s="223"/>
      <c r="G15" s="223"/>
      <c r="H15" s="223"/>
      <c r="I15" s="223"/>
    </row>
    <row r="16" spans="1:9" x14ac:dyDescent="0.35">
      <c r="A16" s="188"/>
      <c r="B16" s="188"/>
      <c r="C16" s="188"/>
      <c r="D16" s="188"/>
      <c r="E16" s="188"/>
      <c r="F16" s="188"/>
      <c r="G16" s="188"/>
      <c r="H16" s="188"/>
      <c r="I16" s="188"/>
    </row>
    <row r="17" spans="1:9" x14ac:dyDescent="0.35">
      <c r="A17" s="188"/>
      <c r="B17" s="188"/>
      <c r="C17" s="188"/>
      <c r="D17" s="188"/>
      <c r="E17" s="188"/>
      <c r="F17" s="188"/>
      <c r="G17" s="188"/>
      <c r="H17" s="188"/>
      <c r="I17" s="188"/>
    </row>
    <row r="18" spans="1:9" x14ac:dyDescent="0.35">
      <c r="A18" s="188"/>
      <c r="B18" s="188"/>
      <c r="C18" s="188"/>
      <c r="D18" s="188"/>
      <c r="E18" s="188"/>
      <c r="F18" s="188"/>
      <c r="G18" s="188"/>
      <c r="H18" s="188"/>
      <c r="I18" s="188"/>
    </row>
    <row r="19" spans="1:9" x14ac:dyDescent="0.35">
      <c r="A19" s="192"/>
      <c r="B19" s="192"/>
      <c r="C19" s="192"/>
      <c r="D19" s="192"/>
      <c r="E19" s="192"/>
      <c r="F19" s="192"/>
      <c r="G19" s="192"/>
      <c r="H19" s="192"/>
      <c r="I19" s="192"/>
    </row>
    <row r="20" spans="1:9" x14ac:dyDescent="0.35">
      <c r="A20" s="188"/>
      <c r="B20" s="188"/>
      <c r="C20" s="188"/>
      <c r="D20" s="188"/>
      <c r="E20" s="188"/>
      <c r="F20" s="188"/>
      <c r="G20" s="188"/>
      <c r="H20" s="188"/>
      <c r="I20" s="188"/>
    </row>
    <row r="21" spans="1:9" x14ac:dyDescent="0.35">
      <c r="A21" s="188"/>
      <c r="B21" s="188"/>
      <c r="C21" s="188"/>
      <c r="D21" s="188"/>
      <c r="E21" s="188"/>
      <c r="F21" s="188"/>
      <c r="G21" s="188"/>
      <c r="H21" s="188"/>
      <c r="I21" s="188"/>
    </row>
    <row r="22" spans="1:9" x14ac:dyDescent="0.35">
      <c r="A22" s="188"/>
      <c r="B22" s="188"/>
      <c r="C22" s="188"/>
      <c r="D22" s="188"/>
      <c r="E22" s="188"/>
      <c r="F22" s="188"/>
      <c r="G22" s="188"/>
      <c r="H22" s="188"/>
      <c r="I22" s="188"/>
    </row>
    <row r="23" spans="1:9" x14ac:dyDescent="0.35">
      <c r="A23" s="188"/>
      <c r="B23" s="188"/>
      <c r="C23" s="188"/>
      <c r="D23" s="188"/>
      <c r="E23" s="188"/>
      <c r="F23" s="188"/>
      <c r="G23" s="188"/>
      <c r="H23" s="188"/>
      <c r="I23" s="188"/>
    </row>
    <row r="24" spans="1:9" x14ac:dyDescent="0.35">
      <c r="A24" s="4"/>
      <c r="B24" s="4"/>
      <c r="C24" s="4"/>
      <c r="D24" s="4"/>
      <c r="E24" s="4"/>
      <c r="F24" s="4"/>
      <c r="G24" s="4"/>
      <c r="H24" s="4"/>
      <c r="I24" s="4"/>
    </row>
    <row r="25" spans="1:9" x14ac:dyDescent="0.35">
      <c r="A25" s="188"/>
      <c r="B25" s="188"/>
      <c r="C25" s="188"/>
      <c r="D25" s="188"/>
      <c r="E25" s="188"/>
      <c r="F25" s="188"/>
      <c r="G25" s="188"/>
      <c r="H25" s="188"/>
      <c r="I25" s="188"/>
    </row>
    <row r="26" spans="1:9" ht="29.25" customHeight="1" x14ac:dyDescent="0.35">
      <c r="A26" s="5"/>
      <c r="B26" s="5"/>
      <c r="C26" s="5"/>
      <c r="D26" s="5"/>
      <c r="E26" s="5"/>
      <c r="F26" s="5"/>
      <c r="G26" s="5"/>
      <c r="H26" s="5"/>
      <c r="I26" s="5"/>
    </row>
    <row r="27" spans="1:9" ht="60" customHeight="1" x14ac:dyDescent="0.35">
      <c r="A27" s="189"/>
      <c r="B27" s="189"/>
      <c r="C27" s="189"/>
      <c r="D27" s="189"/>
      <c r="E27" s="189"/>
      <c r="F27" s="189"/>
      <c r="G27" s="189"/>
      <c r="H27" s="189"/>
      <c r="I27" s="189"/>
    </row>
    <row r="28" spans="1:9" x14ac:dyDescent="0.35">
      <c r="A28" s="188"/>
      <c r="B28" s="188"/>
      <c r="C28" s="188"/>
      <c r="D28" s="188"/>
      <c r="E28" s="188"/>
      <c r="F28" s="188"/>
      <c r="G28" s="188"/>
      <c r="H28" s="188"/>
      <c r="I28" s="188"/>
    </row>
    <row r="29" spans="1:9" x14ac:dyDescent="0.35">
      <c r="A29" s="188"/>
      <c r="B29" s="188"/>
      <c r="C29" s="188"/>
      <c r="D29" s="188"/>
      <c r="E29" s="188"/>
      <c r="F29" s="188"/>
      <c r="G29" s="188"/>
      <c r="H29" s="188"/>
      <c r="I29" s="188"/>
    </row>
    <row r="30" spans="1:9" x14ac:dyDescent="0.35">
      <c r="A30" s="26"/>
    </row>
    <row r="31" spans="1:9" x14ac:dyDescent="0.35">
      <c r="A31" s="26"/>
    </row>
    <row r="32" spans="1:9" x14ac:dyDescent="0.35">
      <c r="A32" s="26"/>
    </row>
    <row r="33" spans="1:1" x14ac:dyDescent="0.35">
      <c r="A33" s="26"/>
    </row>
    <row r="34" spans="1:1" x14ac:dyDescent="0.35">
      <c r="A34" s="26"/>
    </row>
    <row r="35" spans="1:1" x14ac:dyDescent="0.35">
      <c r="A35" s="26"/>
    </row>
    <row r="36" spans="1:1" x14ac:dyDescent="0.35">
      <c r="A36" s="26"/>
    </row>
    <row r="37" spans="1:1" x14ac:dyDescent="0.35">
      <c r="A37" s="26"/>
    </row>
    <row r="38" spans="1:1" x14ac:dyDescent="0.35">
      <c r="A38" s="26"/>
    </row>
    <row r="39" spans="1:1" x14ac:dyDescent="0.35">
      <c r="A39" s="26"/>
    </row>
    <row r="40" spans="1:1" x14ac:dyDescent="0.35">
      <c r="A40" s="26"/>
    </row>
    <row r="41" spans="1:1" x14ac:dyDescent="0.35">
      <c r="A41" s="26"/>
    </row>
    <row r="42" spans="1:1" x14ac:dyDescent="0.35">
      <c r="A42" s="26"/>
    </row>
  </sheetData>
  <sheetProtection sheet="1" objects="1" scenarios="1"/>
  <mergeCells count="17">
    <mergeCell ref="A16:I16"/>
    <mergeCell ref="A11:I11"/>
    <mergeCell ref="A9:I9"/>
    <mergeCell ref="A13:I13"/>
    <mergeCell ref="A14:I14"/>
    <mergeCell ref="A15:I15"/>
    <mergeCell ref="A17:I17"/>
    <mergeCell ref="A18:I18"/>
    <mergeCell ref="A27:I27"/>
    <mergeCell ref="A28:I28"/>
    <mergeCell ref="A23:I23"/>
    <mergeCell ref="A29:I29"/>
    <mergeCell ref="A19:I19"/>
    <mergeCell ref="A20:I20"/>
    <mergeCell ref="A21:I21"/>
    <mergeCell ref="A22:I22"/>
    <mergeCell ref="A25:I25"/>
  </mergeCells>
  <pageMargins left="0.70866141732283472" right="0.70866141732283472" top="0.74803149606299213" bottom="0.74803149606299213" header="0.31496062992125984" footer="0.31496062992125984"/>
  <pageSetup paperSize="9" scale="84" fitToHeight="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07DFF"/>
  </sheetPr>
  <dimension ref="A1:E168"/>
  <sheetViews>
    <sheetView showGridLines="0" zoomScale="115" zoomScaleNormal="115" workbookViewId="0">
      <selection activeCell="B6" sqref="B6"/>
    </sheetView>
  </sheetViews>
  <sheetFormatPr baseColWidth="10" defaultColWidth="8.7265625" defaultRowHeight="14.5" x14ac:dyDescent="0.35"/>
  <cols>
    <col min="1" max="1" width="46.1796875" customWidth="1"/>
    <col min="2" max="2" width="19.54296875" customWidth="1"/>
    <col min="3" max="3" width="37.81640625" bestFit="1" customWidth="1"/>
    <col min="4" max="4" width="21" customWidth="1"/>
    <col min="5" max="5" width="17.54296875" customWidth="1"/>
    <col min="6" max="256" width="11.453125" customWidth="1"/>
  </cols>
  <sheetData>
    <row r="1" spans="1:5" ht="30.65" customHeight="1" x14ac:dyDescent="0.35">
      <c r="A1" s="43" t="s">
        <v>13</v>
      </c>
      <c r="B1" s="43" t="s">
        <v>35</v>
      </c>
      <c r="C1" s="43" t="s">
        <v>72</v>
      </c>
      <c r="D1" s="43" t="s">
        <v>36</v>
      </c>
      <c r="E1" s="43" t="s">
        <v>16</v>
      </c>
    </row>
    <row r="2" spans="1:5" x14ac:dyDescent="0.35">
      <c r="A2" s="98" t="s">
        <v>73</v>
      </c>
      <c r="B2" s="152" t="s">
        <v>74</v>
      </c>
      <c r="C2" s="153" t="s">
        <v>75</v>
      </c>
      <c r="D2" s="154" t="s">
        <v>76</v>
      </c>
      <c r="E2" s="87" t="s">
        <v>77</v>
      </c>
    </row>
    <row r="3" spans="1:5" x14ac:dyDescent="0.35">
      <c r="A3" s="136" t="s">
        <v>78</v>
      </c>
      <c r="B3" s="80" t="s">
        <v>79</v>
      </c>
      <c r="C3" s="80" t="s">
        <v>80</v>
      </c>
      <c r="D3" s="81" t="s">
        <v>81</v>
      </c>
      <c r="E3" s="135" t="s">
        <v>82</v>
      </c>
    </row>
    <row r="4" spans="1:5" x14ac:dyDescent="0.35">
      <c r="A4" s="136" t="s">
        <v>83</v>
      </c>
      <c r="B4" s="80" t="s">
        <v>79</v>
      </c>
      <c r="C4" s="80" t="s">
        <v>80</v>
      </c>
      <c r="D4" s="81" t="s">
        <v>81</v>
      </c>
      <c r="E4" s="135" t="s">
        <v>82</v>
      </c>
    </row>
    <row r="5" spans="1:5" ht="29" x14ac:dyDescent="0.35">
      <c r="A5" s="140" t="s">
        <v>84</v>
      </c>
      <c r="B5" s="83" t="s">
        <v>85</v>
      </c>
      <c r="C5" s="83" t="s">
        <v>86</v>
      </c>
      <c r="D5" s="84" t="s">
        <v>87</v>
      </c>
      <c r="E5" s="139" t="s">
        <v>77</v>
      </c>
    </row>
    <row r="6" spans="1:5" ht="29" x14ac:dyDescent="0.35">
      <c r="A6" s="143" t="s">
        <v>88</v>
      </c>
      <c r="B6" s="83" t="s">
        <v>85</v>
      </c>
      <c r="C6" s="83" t="s">
        <v>86</v>
      </c>
      <c r="D6" s="84" t="s">
        <v>87</v>
      </c>
      <c r="E6" s="142" t="s">
        <v>89</v>
      </c>
    </row>
    <row r="7" spans="1:5" x14ac:dyDescent="0.35">
      <c r="A7" s="136" t="s">
        <v>90</v>
      </c>
      <c r="B7" s="80" t="s">
        <v>79</v>
      </c>
      <c r="C7" s="80" t="s">
        <v>80</v>
      </c>
      <c r="D7" s="81" t="s">
        <v>81</v>
      </c>
      <c r="E7" s="135" t="s">
        <v>82</v>
      </c>
    </row>
    <row r="8" spans="1:5" ht="29" x14ac:dyDescent="0.35">
      <c r="A8" s="143" t="s">
        <v>91</v>
      </c>
      <c r="B8" s="83" t="s">
        <v>85</v>
      </c>
      <c r="C8" s="83" t="s">
        <v>86</v>
      </c>
      <c r="D8" s="84" t="s">
        <v>87</v>
      </c>
      <c r="E8" s="142" t="s">
        <v>89</v>
      </c>
    </row>
    <row r="9" spans="1:5" x14ac:dyDescent="0.35">
      <c r="A9" s="140" t="s">
        <v>92</v>
      </c>
      <c r="B9" s="83" t="s">
        <v>93</v>
      </c>
      <c r="C9" s="83" t="s">
        <v>94</v>
      </c>
      <c r="D9" s="106" t="s">
        <v>95</v>
      </c>
      <c r="E9" s="139" t="s">
        <v>77</v>
      </c>
    </row>
    <row r="10" spans="1:5" x14ac:dyDescent="0.35">
      <c r="A10" s="140" t="s">
        <v>96</v>
      </c>
      <c r="B10" s="83" t="s">
        <v>93</v>
      </c>
      <c r="C10" s="83" t="s">
        <v>94</v>
      </c>
      <c r="D10" s="106" t="s">
        <v>95</v>
      </c>
      <c r="E10" s="139" t="s">
        <v>77</v>
      </c>
    </row>
    <row r="11" spans="1:5" x14ac:dyDescent="0.35">
      <c r="A11" s="140" t="s">
        <v>97</v>
      </c>
      <c r="B11" s="83" t="s">
        <v>93</v>
      </c>
      <c r="C11" s="83" t="s">
        <v>94</v>
      </c>
      <c r="D11" s="106" t="s">
        <v>95</v>
      </c>
      <c r="E11" s="139" t="s">
        <v>77</v>
      </c>
    </row>
    <row r="12" spans="1:5" x14ac:dyDescent="0.35">
      <c r="A12" s="136" t="s">
        <v>98</v>
      </c>
      <c r="B12" s="80" t="s">
        <v>79</v>
      </c>
      <c r="C12" s="80" t="s">
        <v>80</v>
      </c>
      <c r="D12" s="81" t="s">
        <v>81</v>
      </c>
      <c r="E12" s="135" t="s">
        <v>82</v>
      </c>
    </row>
    <row r="13" spans="1:5" ht="29" x14ac:dyDescent="0.35">
      <c r="A13" s="140" t="s">
        <v>99</v>
      </c>
      <c r="B13" s="83" t="s">
        <v>85</v>
      </c>
      <c r="C13" s="83" t="s">
        <v>100</v>
      </c>
      <c r="D13" s="85" t="s">
        <v>81</v>
      </c>
      <c r="E13" s="139" t="s">
        <v>77</v>
      </c>
    </row>
    <row r="14" spans="1:5" x14ac:dyDescent="0.35">
      <c r="A14" s="136" t="s">
        <v>101</v>
      </c>
      <c r="B14" s="80" t="s">
        <v>79</v>
      </c>
      <c r="C14" s="80" t="s">
        <v>80</v>
      </c>
      <c r="D14" s="81" t="s">
        <v>81</v>
      </c>
      <c r="E14" s="135" t="s">
        <v>82</v>
      </c>
    </row>
    <row r="15" spans="1:5" ht="29" x14ac:dyDescent="0.35">
      <c r="A15" s="82" t="s">
        <v>102</v>
      </c>
      <c r="B15" s="83" t="s">
        <v>85</v>
      </c>
      <c r="C15" s="83" t="s">
        <v>100</v>
      </c>
      <c r="D15" s="84" t="s">
        <v>87</v>
      </c>
      <c r="E15" s="139" t="s">
        <v>77</v>
      </c>
    </row>
    <row r="16" spans="1:5" ht="29" x14ac:dyDescent="0.35">
      <c r="A16" s="146" t="s">
        <v>103</v>
      </c>
      <c r="B16" s="83" t="s">
        <v>85</v>
      </c>
      <c r="C16" s="83" t="s">
        <v>100</v>
      </c>
      <c r="D16" s="84" t="s">
        <v>87</v>
      </c>
      <c r="E16" s="145" t="s">
        <v>104</v>
      </c>
    </row>
    <row r="17" spans="1:5" ht="29" x14ac:dyDescent="0.35">
      <c r="A17" s="86" t="s">
        <v>105</v>
      </c>
      <c r="B17" s="83" t="s">
        <v>85</v>
      </c>
      <c r="C17" s="83" t="s">
        <v>100</v>
      </c>
      <c r="D17" s="84" t="s">
        <v>87</v>
      </c>
      <c r="E17" s="87" t="s">
        <v>106</v>
      </c>
    </row>
    <row r="18" spans="1:5" ht="29" x14ac:dyDescent="0.35">
      <c r="A18" s="146" t="s">
        <v>107</v>
      </c>
      <c r="B18" s="83" t="s">
        <v>85</v>
      </c>
      <c r="C18" s="83" t="s">
        <v>100</v>
      </c>
      <c r="D18" s="84" t="s">
        <v>87</v>
      </c>
      <c r="E18" s="145" t="s">
        <v>104</v>
      </c>
    </row>
    <row r="19" spans="1:5" ht="29" x14ac:dyDescent="0.35">
      <c r="A19" s="146" t="s">
        <v>108</v>
      </c>
      <c r="B19" s="83" t="s">
        <v>85</v>
      </c>
      <c r="C19" s="83" t="s">
        <v>100</v>
      </c>
      <c r="D19" s="84" t="s">
        <v>87</v>
      </c>
      <c r="E19" s="145" t="s">
        <v>104</v>
      </c>
    </row>
    <row r="20" spans="1:5" x14ac:dyDescent="0.35">
      <c r="A20" s="136" t="s">
        <v>82</v>
      </c>
      <c r="B20" s="80" t="s">
        <v>79</v>
      </c>
      <c r="C20" s="80" t="s">
        <v>80</v>
      </c>
      <c r="D20" s="81" t="s">
        <v>81</v>
      </c>
      <c r="E20" s="135" t="s">
        <v>82</v>
      </c>
    </row>
    <row r="21" spans="1:5" ht="29" x14ac:dyDescent="0.35">
      <c r="A21" s="140" t="s">
        <v>109</v>
      </c>
      <c r="B21" s="83" t="s">
        <v>85</v>
      </c>
      <c r="C21" s="83" t="s">
        <v>100</v>
      </c>
      <c r="D21" s="85" t="s">
        <v>81</v>
      </c>
      <c r="E21" s="139" t="s">
        <v>77</v>
      </c>
    </row>
    <row r="22" spans="1:5" ht="29" x14ac:dyDescent="0.35">
      <c r="A22" s="143" t="s">
        <v>110</v>
      </c>
      <c r="B22" s="83" t="s">
        <v>85</v>
      </c>
      <c r="C22" s="83" t="s">
        <v>100</v>
      </c>
      <c r="D22" s="85" t="s">
        <v>81</v>
      </c>
      <c r="E22" s="142" t="s">
        <v>89</v>
      </c>
    </row>
    <row r="23" spans="1:5" ht="29" x14ac:dyDescent="0.35">
      <c r="A23" s="143" t="s">
        <v>111</v>
      </c>
      <c r="B23" s="83" t="s">
        <v>85</v>
      </c>
      <c r="C23" s="83" t="s">
        <v>100</v>
      </c>
      <c r="D23" s="85" t="s">
        <v>81</v>
      </c>
      <c r="E23" s="142" t="s">
        <v>89</v>
      </c>
    </row>
    <row r="24" spans="1:5" ht="29" x14ac:dyDescent="0.35">
      <c r="A24" s="143" t="s">
        <v>112</v>
      </c>
      <c r="B24" s="83" t="s">
        <v>85</v>
      </c>
      <c r="C24" s="83" t="s">
        <v>100</v>
      </c>
      <c r="D24" s="85" t="s">
        <v>81</v>
      </c>
      <c r="E24" s="142" t="s">
        <v>89</v>
      </c>
    </row>
    <row r="25" spans="1:5" ht="29" x14ac:dyDescent="0.35">
      <c r="A25" s="143" t="s">
        <v>113</v>
      </c>
      <c r="B25" s="83" t="s">
        <v>85</v>
      </c>
      <c r="C25" s="83" t="s">
        <v>100</v>
      </c>
      <c r="D25" s="85" t="s">
        <v>81</v>
      </c>
      <c r="E25" s="142" t="s">
        <v>89</v>
      </c>
    </row>
    <row r="26" spans="1:5" x14ac:dyDescent="0.35">
      <c r="A26" s="136" t="s">
        <v>114</v>
      </c>
      <c r="B26" s="80" t="s">
        <v>79</v>
      </c>
      <c r="C26" s="80" t="s">
        <v>80</v>
      </c>
      <c r="D26" s="81" t="s">
        <v>81</v>
      </c>
      <c r="E26" s="135" t="s">
        <v>82</v>
      </c>
    </row>
    <row r="27" spans="1:5" ht="29" x14ac:dyDescent="0.35">
      <c r="A27" s="140" t="s">
        <v>115</v>
      </c>
      <c r="B27" s="83" t="s">
        <v>85</v>
      </c>
      <c r="C27" s="83" t="s">
        <v>100</v>
      </c>
      <c r="D27" s="88" t="s">
        <v>76</v>
      </c>
      <c r="E27" s="141" t="s">
        <v>77</v>
      </c>
    </row>
    <row r="28" spans="1:5" x14ac:dyDescent="0.35">
      <c r="A28" s="89" t="s">
        <v>116</v>
      </c>
      <c r="B28" s="83" t="s">
        <v>117</v>
      </c>
      <c r="C28" s="83" t="s">
        <v>118</v>
      </c>
      <c r="D28" s="90" t="s">
        <v>76</v>
      </c>
      <c r="E28" s="91" t="s">
        <v>119</v>
      </c>
    </row>
    <row r="29" spans="1:5" x14ac:dyDescent="0.35">
      <c r="A29" s="89" t="s">
        <v>120</v>
      </c>
      <c r="B29" s="83" t="s">
        <v>117</v>
      </c>
      <c r="C29" s="83" t="s">
        <v>118</v>
      </c>
      <c r="D29" s="90" t="s">
        <v>76</v>
      </c>
      <c r="E29" s="91" t="s">
        <v>119</v>
      </c>
    </row>
    <row r="30" spans="1:5" ht="29" x14ac:dyDescent="0.35">
      <c r="A30" s="92" t="s">
        <v>121</v>
      </c>
      <c r="B30" s="83" t="s">
        <v>85</v>
      </c>
      <c r="C30" s="83" t="s">
        <v>100</v>
      </c>
      <c r="D30" s="88" t="s">
        <v>76</v>
      </c>
      <c r="E30" s="93" t="s">
        <v>122</v>
      </c>
    </row>
    <row r="31" spans="1:5" x14ac:dyDescent="0.35">
      <c r="A31" s="136" t="s">
        <v>123</v>
      </c>
      <c r="B31" s="80" t="s">
        <v>79</v>
      </c>
      <c r="C31" s="80" t="s">
        <v>80</v>
      </c>
      <c r="D31" s="81" t="s">
        <v>81</v>
      </c>
      <c r="E31" s="135" t="s">
        <v>82</v>
      </c>
    </row>
    <row r="32" spans="1:5" ht="29" x14ac:dyDescent="0.35">
      <c r="A32" s="146" t="s">
        <v>124</v>
      </c>
      <c r="B32" s="83" t="s">
        <v>85</v>
      </c>
      <c r="C32" s="83" t="s">
        <v>100</v>
      </c>
      <c r="D32" s="84" t="s">
        <v>87</v>
      </c>
      <c r="E32" s="145" t="s">
        <v>104</v>
      </c>
    </row>
    <row r="33" spans="1:5" x14ac:dyDescent="0.35">
      <c r="A33" s="137" t="s">
        <v>125</v>
      </c>
      <c r="B33" s="83" t="s">
        <v>93</v>
      </c>
      <c r="C33" s="83" t="s">
        <v>94</v>
      </c>
      <c r="D33" s="106" t="s">
        <v>95</v>
      </c>
      <c r="E33" s="135" t="s">
        <v>82</v>
      </c>
    </row>
    <row r="34" spans="1:5" x14ac:dyDescent="0.35">
      <c r="A34" s="144" t="s">
        <v>126</v>
      </c>
      <c r="B34" s="83" t="s">
        <v>93</v>
      </c>
      <c r="C34" s="83" t="s">
        <v>94</v>
      </c>
      <c r="D34" s="106" t="s">
        <v>95</v>
      </c>
      <c r="E34" s="142" t="s">
        <v>89</v>
      </c>
    </row>
    <row r="35" spans="1:5" x14ac:dyDescent="0.35">
      <c r="A35" s="144" t="s">
        <v>127</v>
      </c>
      <c r="B35" s="83" t="s">
        <v>93</v>
      </c>
      <c r="C35" s="83" t="s">
        <v>94</v>
      </c>
      <c r="D35" s="106" t="s">
        <v>95</v>
      </c>
      <c r="E35" s="142" t="s">
        <v>89</v>
      </c>
    </row>
    <row r="36" spans="1:5" x14ac:dyDescent="0.35">
      <c r="A36" s="144" t="s">
        <v>128</v>
      </c>
      <c r="B36" s="83" t="s">
        <v>93</v>
      </c>
      <c r="C36" s="83" t="s">
        <v>94</v>
      </c>
      <c r="D36" s="106" t="s">
        <v>95</v>
      </c>
      <c r="E36" s="142" t="s">
        <v>89</v>
      </c>
    </row>
    <row r="37" spans="1:5" x14ac:dyDescent="0.35">
      <c r="A37" s="86" t="s">
        <v>129</v>
      </c>
      <c r="B37" s="83" t="s">
        <v>93</v>
      </c>
      <c r="C37" s="83" t="s">
        <v>94</v>
      </c>
      <c r="D37" s="106" t="s">
        <v>95</v>
      </c>
      <c r="E37" s="87" t="s">
        <v>106</v>
      </c>
    </row>
    <row r="38" spans="1:5" x14ac:dyDescent="0.35">
      <c r="A38" s="86" t="s">
        <v>130</v>
      </c>
      <c r="B38" s="83" t="s">
        <v>93</v>
      </c>
      <c r="C38" s="83" t="s">
        <v>94</v>
      </c>
      <c r="D38" s="106" t="s">
        <v>95</v>
      </c>
      <c r="E38" s="87" t="s">
        <v>106</v>
      </c>
    </row>
    <row r="39" spans="1:5" x14ac:dyDescent="0.35">
      <c r="A39" s="94" t="s">
        <v>131</v>
      </c>
      <c r="B39" s="83" t="s">
        <v>132</v>
      </c>
      <c r="C39" s="83" t="s">
        <v>133</v>
      </c>
      <c r="D39" s="85" t="s">
        <v>81</v>
      </c>
      <c r="E39" s="87" t="s">
        <v>106</v>
      </c>
    </row>
    <row r="40" spans="1:5" ht="29" x14ac:dyDescent="0.35">
      <c r="A40" s="95" t="s">
        <v>134</v>
      </c>
      <c r="B40" s="83" t="s">
        <v>85</v>
      </c>
      <c r="C40" s="83" t="s">
        <v>100</v>
      </c>
      <c r="D40" s="84" t="s">
        <v>87</v>
      </c>
      <c r="E40" s="96" t="s">
        <v>135</v>
      </c>
    </row>
    <row r="41" spans="1:5" x14ac:dyDescent="0.35">
      <c r="A41" s="86" t="s">
        <v>136</v>
      </c>
      <c r="B41" s="83" t="s">
        <v>132</v>
      </c>
      <c r="C41" s="83" t="s">
        <v>133</v>
      </c>
      <c r="D41" s="85" t="s">
        <v>81</v>
      </c>
      <c r="E41" s="87" t="s">
        <v>106</v>
      </c>
    </row>
    <row r="42" spans="1:5" x14ac:dyDescent="0.35">
      <c r="A42" s="137" t="s">
        <v>137</v>
      </c>
      <c r="B42" s="83" t="s">
        <v>93</v>
      </c>
      <c r="C42" s="83" t="s">
        <v>94</v>
      </c>
      <c r="D42" s="106" t="s">
        <v>95</v>
      </c>
      <c r="E42" s="135" t="s">
        <v>82</v>
      </c>
    </row>
    <row r="43" spans="1:5" ht="29" x14ac:dyDescent="0.35">
      <c r="A43" s="140" t="s">
        <v>138</v>
      </c>
      <c r="B43" s="83" t="s">
        <v>85</v>
      </c>
      <c r="C43" s="83" t="s">
        <v>100</v>
      </c>
      <c r="D43" s="88" t="s">
        <v>76</v>
      </c>
      <c r="E43" s="141" t="s">
        <v>77</v>
      </c>
    </row>
    <row r="44" spans="1:5" x14ac:dyDescent="0.35">
      <c r="A44" s="89" t="s">
        <v>139</v>
      </c>
      <c r="B44" s="83" t="s">
        <v>117</v>
      </c>
      <c r="C44" s="83" t="s">
        <v>118</v>
      </c>
      <c r="D44" s="97" t="s">
        <v>81</v>
      </c>
      <c r="E44" s="91" t="s">
        <v>119</v>
      </c>
    </row>
    <row r="45" spans="1:5" x14ac:dyDescent="0.35">
      <c r="A45" s="98" t="s">
        <v>140</v>
      </c>
      <c r="B45" s="83" t="s">
        <v>141</v>
      </c>
      <c r="C45" s="83" t="s">
        <v>142</v>
      </c>
      <c r="D45" s="99" t="s">
        <v>81</v>
      </c>
      <c r="E45" s="100" t="s">
        <v>106</v>
      </c>
    </row>
    <row r="46" spans="1:5" ht="29" x14ac:dyDescent="0.35">
      <c r="A46" s="146" t="s">
        <v>143</v>
      </c>
      <c r="B46" s="83" t="s">
        <v>85</v>
      </c>
      <c r="C46" s="83" t="s">
        <v>100</v>
      </c>
      <c r="D46" s="84" t="s">
        <v>87</v>
      </c>
      <c r="E46" s="145" t="s">
        <v>104</v>
      </c>
    </row>
    <row r="47" spans="1:5" ht="29" x14ac:dyDescent="0.35">
      <c r="A47" s="146" t="s">
        <v>144</v>
      </c>
      <c r="B47" s="83" t="s">
        <v>85</v>
      </c>
      <c r="C47" s="83" t="s">
        <v>100</v>
      </c>
      <c r="D47" s="84" t="s">
        <v>87</v>
      </c>
      <c r="E47" s="145" t="s">
        <v>104</v>
      </c>
    </row>
    <row r="48" spans="1:5" ht="29" x14ac:dyDescent="0.35">
      <c r="A48" s="146" t="s">
        <v>145</v>
      </c>
      <c r="B48" s="83" t="s">
        <v>85</v>
      </c>
      <c r="C48" s="83" t="s">
        <v>100</v>
      </c>
      <c r="D48" s="85" t="s">
        <v>81</v>
      </c>
      <c r="E48" s="147" t="s">
        <v>104</v>
      </c>
    </row>
    <row r="49" spans="1:5" ht="29" x14ac:dyDescent="0.35">
      <c r="A49" s="140" t="s">
        <v>146</v>
      </c>
      <c r="B49" s="83" t="s">
        <v>85</v>
      </c>
      <c r="C49" s="83" t="s">
        <v>100</v>
      </c>
      <c r="D49" s="85" t="s">
        <v>81</v>
      </c>
      <c r="E49" s="139" t="s">
        <v>77</v>
      </c>
    </row>
    <row r="50" spans="1:5" ht="29" x14ac:dyDescent="0.35">
      <c r="A50" s="79" t="s">
        <v>147</v>
      </c>
      <c r="B50" s="83" t="s">
        <v>148</v>
      </c>
      <c r="C50" s="83" t="s">
        <v>149</v>
      </c>
      <c r="D50" s="88" t="s">
        <v>76</v>
      </c>
      <c r="E50" s="91" t="s">
        <v>119</v>
      </c>
    </row>
    <row r="51" spans="1:5" ht="29" x14ac:dyDescent="0.35">
      <c r="A51" s="146" t="s">
        <v>150</v>
      </c>
      <c r="B51" s="83" t="s">
        <v>85</v>
      </c>
      <c r="C51" s="83" t="s">
        <v>100</v>
      </c>
      <c r="D51" s="84" t="s">
        <v>87</v>
      </c>
      <c r="E51" s="145" t="s">
        <v>104</v>
      </c>
    </row>
    <row r="52" spans="1:5" ht="29" x14ac:dyDescent="0.35">
      <c r="A52" s="146" t="s">
        <v>151</v>
      </c>
      <c r="B52" s="83" t="s">
        <v>85</v>
      </c>
      <c r="C52" s="83" t="s">
        <v>100</v>
      </c>
      <c r="D52" s="84" t="s">
        <v>87</v>
      </c>
      <c r="E52" s="145" t="s">
        <v>104</v>
      </c>
    </row>
    <row r="53" spans="1:5" ht="29" x14ac:dyDescent="0.35">
      <c r="A53" s="140" t="s">
        <v>152</v>
      </c>
      <c r="B53" s="83" t="s">
        <v>85</v>
      </c>
      <c r="C53" s="83" t="s">
        <v>100</v>
      </c>
      <c r="D53" s="84" t="s">
        <v>87</v>
      </c>
      <c r="E53" s="139" t="s">
        <v>77</v>
      </c>
    </row>
    <row r="54" spans="1:5" x14ac:dyDescent="0.35">
      <c r="A54" s="98" t="s">
        <v>153</v>
      </c>
      <c r="B54" s="83" t="s">
        <v>141</v>
      </c>
      <c r="C54" s="83" t="s">
        <v>142</v>
      </c>
      <c r="D54" s="99" t="s">
        <v>81</v>
      </c>
      <c r="E54" s="100" t="s">
        <v>106</v>
      </c>
    </row>
    <row r="55" spans="1:5" x14ac:dyDescent="0.35">
      <c r="A55" s="95" t="s">
        <v>154</v>
      </c>
      <c r="B55" s="83" t="s">
        <v>93</v>
      </c>
      <c r="C55" s="83" t="s">
        <v>94</v>
      </c>
      <c r="D55" s="106" t="s">
        <v>95</v>
      </c>
      <c r="E55" s="96" t="s">
        <v>135</v>
      </c>
    </row>
    <row r="56" spans="1:5" ht="29" x14ac:dyDescent="0.35">
      <c r="A56" s="146" t="s">
        <v>155</v>
      </c>
      <c r="B56" s="83" t="s">
        <v>85</v>
      </c>
      <c r="C56" s="83" t="s">
        <v>100</v>
      </c>
      <c r="D56" s="84" t="s">
        <v>87</v>
      </c>
      <c r="E56" s="145" t="s">
        <v>104</v>
      </c>
    </row>
    <row r="57" spans="1:5" x14ac:dyDescent="0.35">
      <c r="A57" s="136" t="s">
        <v>156</v>
      </c>
      <c r="B57" s="80" t="s">
        <v>79</v>
      </c>
      <c r="C57" s="80" t="s">
        <v>80</v>
      </c>
      <c r="D57" s="101" t="s">
        <v>87</v>
      </c>
      <c r="E57" s="135" t="s">
        <v>82</v>
      </c>
    </row>
    <row r="58" spans="1:5" x14ac:dyDescent="0.35">
      <c r="A58" s="140" t="s">
        <v>157</v>
      </c>
      <c r="B58" s="83" t="s">
        <v>93</v>
      </c>
      <c r="C58" s="83" t="s">
        <v>94</v>
      </c>
      <c r="D58" s="106" t="s">
        <v>95</v>
      </c>
      <c r="E58" s="139" t="s">
        <v>77</v>
      </c>
    </row>
    <row r="59" spans="1:5" x14ac:dyDescent="0.35">
      <c r="A59" s="137" t="s">
        <v>158</v>
      </c>
      <c r="B59" s="83" t="s">
        <v>93</v>
      </c>
      <c r="C59" s="83" t="s">
        <v>94</v>
      </c>
      <c r="D59" s="106" t="s">
        <v>95</v>
      </c>
      <c r="E59" s="135" t="s">
        <v>82</v>
      </c>
    </row>
    <row r="60" spans="1:5" x14ac:dyDescent="0.35">
      <c r="A60" s="144" t="s">
        <v>159</v>
      </c>
      <c r="B60" s="83" t="s">
        <v>93</v>
      </c>
      <c r="C60" s="83" t="s">
        <v>94</v>
      </c>
      <c r="D60" s="106" t="s">
        <v>95</v>
      </c>
      <c r="E60" s="142" t="s">
        <v>89</v>
      </c>
    </row>
    <row r="61" spans="1:5" x14ac:dyDescent="0.35">
      <c r="A61" s="95" t="s">
        <v>160</v>
      </c>
      <c r="B61" s="83" t="s">
        <v>93</v>
      </c>
      <c r="C61" s="83" t="s">
        <v>94</v>
      </c>
      <c r="D61" s="106" t="s">
        <v>95</v>
      </c>
      <c r="E61" s="96" t="s">
        <v>135</v>
      </c>
    </row>
    <row r="62" spans="1:5" ht="29" x14ac:dyDescent="0.35">
      <c r="A62" s="146" t="s">
        <v>161</v>
      </c>
      <c r="B62" s="83" t="s">
        <v>85</v>
      </c>
      <c r="C62" s="83" t="s">
        <v>100</v>
      </c>
      <c r="D62" s="84" t="s">
        <v>87</v>
      </c>
      <c r="E62" s="145" t="s">
        <v>104</v>
      </c>
    </row>
    <row r="63" spans="1:5" ht="29" x14ac:dyDescent="0.35">
      <c r="A63" s="95" t="s">
        <v>162</v>
      </c>
      <c r="B63" s="83" t="s">
        <v>85</v>
      </c>
      <c r="C63" s="83" t="s">
        <v>100</v>
      </c>
      <c r="D63" s="85" t="s">
        <v>81</v>
      </c>
      <c r="E63" s="96" t="s">
        <v>135</v>
      </c>
    </row>
    <row r="64" spans="1:5" ht="29" x14ac:dyDescent="0.35">
      <c r="A64" s="144" t="s">
        <v>163</v>
      </c>
      <c r="B64" s="83" t="s">
        <v>85</v>
      </c>
      <c r="C64" s="83" t="s">
        <v>100</v>
      </c>
      <c r="D64" s="88" t="s">
        <v>76</v>
      </c>
      <c r="E64" s="142" t="s">
        <v>89</v>
      </c>
    </row>
    <row r="65" spans="1:5" ht="29" x14ac:dyDescent="0.35">
      <c r="A65" s="144" t="s">
        <v>164</v>
      </c>
      <c r="B65" s="83" t="s">
        <v>85</v>
      </c>
      <c r="C65" s="83" t="s">
        <v>100</v>
      </c>
      <c r="D65" s="88" t="s">
        <v>76</v>
      </c>
      <c r="E65" s="142" t="s">
        <v>89</v>
      </c>
    </row>
    <row r="66" spans="1:5" x14ac:dyDescent="0.35">
      <c r="A66" s="89" t="s">
        <v>165</v>
      </c>
      <c r="B66" s="83" t="s">
        <v>117</v>
      </c>
      <c r="C66" s="83" t="s">
        <v>118</v>
      </c>
      <c r="D66" s="90" t="s">
        <v>76</v>
      </c>
      <c r="E66" s="91" t="s">
        <v>119</v>
      </c>
    </row>
    <row r="67" spans="1:5" x14ac:dyDescent="0.35">
      <c r="A67" s="98" t="s">
        <v>166</v>
      </c>
      <c r="B67" s="83" t="s">
        <v>141</v>
      </c>
      <c r="C67" s="83" t="s">
        <v>142</v>
      </c>
      <c r="D67" s="102" t="s">
        <v>87</v>
      </c>
      <c r="E67" s="100" t="s">
        <v>106</v>
      </c>
    </row>
    <row r="68" spans="1:5" x14ac:dyDescent="0.35">
      <c r="A68" s="89" t="s">
        <v>167</v>
      </c>
      <c r="B68" s="83" t="s">
        <v>168</v>
      </c>
      <c r="C68" s="83" t="s">
        <v>169</v>
      </c>
      <c r="D68" s="88" t="s">
        <v>76</v>
      </c>
      <c r="E68" s="91" t="s">
        <v>119</v>
      </c>
    </row>
    <row r="69" spans="1:5" x14ac:dyDescent="0.35">
      <c r="A69" s="89" t="s">
        <v>170</v>
      </c>
      <c r="B69" s="83" t="s">
        <v>168</v>
      </c>
      <c r="C69" s="83" t="s">
        <v>169</v>
      </c>
      <c r="D69" s="88" t="s">
        <v>76</v>
      </c>
      <c r="E69" s="91" t="s">
        <v>119</v>
      </c>
    </row>
    <row r="70" spans="1:5" ht="29" x14ac:dyDescent="0.35">
      <c r="A70" s="143" t="s">
        <v>171</v>
      </c>
      <c r="B70" s="83" t="s">
        <v>85</v>
      </c>
      <c r="C70" s="83" t="s">
        <v>100</v>
      </c>
      <c r="D70" s="84" t="s">
        <v>87</v>
      </c>
      <c r="E70" s="142" t="s">
        <v>89</v>
      </c>
    </row>
    <row r="71" spans="1:5" ht="29" x14ac:dyDescent="0.35">
      <c r="A71" s="143" t="s">
        <v>172</v>
      </c>
      <c r="B71" s="83" t="s">
        <v>85</v>
      </c>
      <c r="C71" s="83" t="s">
        <v>100</v>
      </c>
      <c r="D71" s="84" t="s">
        <v>87</v>
      </c>
      <c r="E71" s="142" t="s">
        <v>89</v>
      </c>
    </row>
    <row r="72" spans="1:5" ht="29" x14ac:dyDescent="0.35">
      <c r="A72" s="143" t="s">
        <v>173</v>
      </c>
      <c r="B72" s="83" t="s">
        <v>85</v>
      </c>
      <c r="C72" s="83" t="s">
        <v>100</v>
      </c>
      <c r="D72" s="84" t="s">
        <v>87</v>
      </c>
      <c r="E72" s="142" t="s">
        <v>89</v>
      </c>
    </row>
    <row r="73" spans="1:5" x14ac:dyDescent="0.35">
      <c r="A73" s="136" t="s">
        <v>174</v>
      </c>
      <c r="B73" s="80" t="s">
        <v>79</v>
      </c>
      <c r="C73" s="80" t="s">
        <v>80</v>
      </c>
      <c r="D73" s="101" t="s">
        <v>87</v>
      </c>
      <c r="E73" s="135" t="s">
        <v>82</v>
      </c>
    </row>
    <row r="74" spans="1:5" x14ac:dyDescent="0.35">
      <c r="A74" s="140" t="s">
        <v>175</v>
      </c>
      <c r="B74" s="83" t="s">
        <v>132</v>
      </c>
      <c r="C74" s="83" t="s">
        <v>133</v>
      </c>
      <c r="D74" s="84" t="s">
        <v>87</v>
      </c>
      <c r="E74" s="139" t="s">
        <v>77</v>
      </c>
    </row>
    <row r="75" spans="1:5" x14ac:dyDescent="0.35">
      <c r="A75" s="140" t="s">
        <v>176</v>
      </c>
      <c r="B75" s="83" t="s">
        <v>132</v>
      </c>
      <c r="C75" s="83" t="s">
        <v>133</v>
      </c>
      <c r="D75" s="84" t="s">
        <v>87</v>
      </c>
      <c r="E75" s="139" t="s">
        <v>77</v>
      </c>
    </row>
    <row r="76" spans="1:5" x14ac:dyDescent="0.35">
      <c r="A76" s="140" t="s">
        <v>177</v>
      </c>
      <c r="B76" s="83" t="s">
        <v>178</v>
      </c>
      <c r="C76" s="83" t="s">
        <v>179</v>
      </c>
      <c r="D76" s="84" t="s">
        <v>87</v>
      </c>
      <c r="E76" s="139" t="s">
        <v>77</v>
      </c>
    </row>
    <row r="77" spans="1:5" x14ac:dyDescent="0.35">
      <c r="A77" s="140" t="s">
        <v>180</v>
      </c>
      <c r="B77" s="83" t="s">
        <v>178</v>
      </c>
      <c r="C77" s="83" t="s">
        <v>179</v>
      </c>
      <c r="D77" s="84" t="s">
        <v>87</v>
      </c>
      <c r="E77" s="139" t="s">
        <v>77</v>
      </c>
    </row>
    <row r="78" spans="1:5" x14ac:dyDescent="0.35">
      <c r="A78" s="98" t="s">
        <v>181</v>
      </c>
      <c r="B78" s="83" t="s">
        <v>141</v>
      </c>
      <c r="C78" s="83" t="s">
        <v>142</v>
      </c>
      <c r="D78" s="102" t="s">
        <v>87</v>
      </c>
      <c r="E78" s="100" t="s">
        <v>106</v>
      </c>
    </row>
    <row r="79" spans="1:5" ht="29" x14ac:dyDescent="0.35">
      <c r="A79" s="143" t="s">
        <v>182</v>
      </c>
      <c r="B79" s="83" t="s">
        <v>85</v>
      </c>
      <c r="C79" s="83" t="s">
        <v>100</v>
      </c>
      <c r="D79" s="84" t="s">
        <v>87</v>
      </c>
      <c r="E79" s="142" t="s">
        <v>89</v>
      </c>
    </row>
    <row r="80" spans="1:5" x14ac:dyDescent="0.35">
      <c r="A80" s="136" t="s">
        <v>183</v>
      </c>
      <c r="B80" s="80" t="s">
        <v>79</v>
      </c>
      <c r="C80" s="80" t="s">
        <v>80</v>
      </c>
      <c r="D80" s="101" t="s">
        <v>87</v>
      </c>
      <c r="E80" s="135" t="s">
        <v>82</v>
      </c>
    </row>
    <row r="81" spans="1:5" x14ac:dyDescent="0.35">
      <c r="A81" s="98" t="s">
        <v>184</v>
      </c>
      <c r="B81" s="152" t="s">
        <v>74</v>
      </c>
      <c r="C81" s="153" t="s">
        <v>75</v>
      </c>
      <c r="D81" s="154" t="s">
        <v>76</v>
      </c>
      <c r="E81" s="87" t="s">
        <v>77</v>
      </c>
    </row>
    <row r="82" spans="1:5" x14ac:dyDescent="0.35">
      <c r="A82" s="98" t="s">
        <v>185</v>
      </c>
      <c r="B82" s="152" t="s">
        <v>74</v>
      </c>
      <c r="C82" s="153" t="s">
        <v>75</v>
      </c>
      <c r="D82" s="154" t="s">
        <v>76</v>
      </c>
      <c r="E82" s="87" t="s">
        <v>77</v>
      </c>
    </row>
    <row r="83" spans="1:5" ht="29" x14ac:dyDescent="0.35">
      <c r="A83" s="146" t="s">
        <v>186</v>
      </c>
      <c r="B83" s="83" t="s">
        <v>85</v>
      </c>
      <c r="C83" s="83" t="s">
        <v>100</v>
      </c>
      <c r="D83" s="84" t="s">
        <v>87</v>
      </c>
      <c r="E83" s="145" t="s">
        <v>104</v>
      </c>
    </row>
    <row r="84" spans="1:5" ht="29" x14ac:dyDescent="0.35">
      <c r="A84" s="146" t="s">
        <v>187</v>
      </c>
      <c r="B84" s="83" t="s">
        <v>85</v>
      </c>
      <c r="C84" s="83" t="s">
        <v>100</v>
      </c>
      <c r="D84" s="84" t="s">
        <v>87</v>
      </c>
      <c r="E84" s="145" t="s">
        <v>104</v>
      </c>
    </row>
    <row r="85" spans="1:5" x14ac:dyDescent="0.35">
      <c r="A85" s="136" t="s">
        <v>188</v>
      </c>
      <c r="B85" s="80" t="s">
        <v>79</v>
      </c>
      <c r="C85" s="80" t="s">
        <v>80</v>
      </c>
      <c r="D85" s="101" t="s">
        <v>87</v>
      </c>
      <c r="E85" s="135" t="s">
        <v>82</v>
      </c>
    </row>
    <row r="86" spans="1:5" x14ac:dyDescent="0.35">
      <c r="A86" s="136" t="s">
        <v>189</v>
      </c>
      <c r="B86" s="80" t="s">
        <v>79</v>
      </c>
      <c r="C86" s="80" t="s">
        <v>80</v>
      </c>
      <c r="D86" s="101" t="s">
        <v>87</v>
      </c>
      <c r="E86" s="135" t="s">
        <v>82</v>
      </c>
    </row>
    <row r="87" spans="1:5" x14ac:dyDescent="0.35">
      <c r="A87" s="136" t="s">
        <v>190</v>
      </c>
      <c r="B87" s="80" t="s">
        <v>79</v>
      </c>
      <c r="C87" s="80" t="s">
        <v>80</v>
      </c>
      <c r="D87" s="101" t="s">
        <v>87</v>
      </c>
      <c r="E87" s="135" t="s">
        <v>82</v>
      </c>
    </row>
    <row r="88" spans="1:5" ht="29" x14ac:dyDescent="0.35">
      <c r="A88" s="140" t="s">
        <v>191</v>
      </c>
      <c r="B88" s="83" t="s">
        <v>85</v>
      </c>
      <c r="C88" s="83" t="s">
        <v>100</v>
      </c>
      <c r="D88" s="84" t="s">
        <v>87</v>
      </c>
      <c r="E88" s="139" t="s">
        <v>77</v>
      </c>
    </row>
    <row r="89" spans="1:5" ht="29" x14ac:dyDescent="0.35">
      <c r="A89" s="146" t="s">
        <v>192</v>
      </c>
      <c r="B89" s="83" t="s">
        <v>85</v>
      </c>
      <c r="C89" s="83" t="s">
        <v>100</v>
      </c>
      <c r="D89" s="84" t="s">
        <v>87</v>
      </c>
      <c r="E89" s="145" t="s">
        <v>104</v>
      </c>
    </row>
    <row r="90" spans="1:5" ht="29" x14ac:dyDescent="0.35">
      <c r="A90" s="146" t="s">
        <v>193</v>
      </c>
      <c r="B90" s="83" t="s">
        <v>85</v>
      </c>
      <c r="C90" s="83" t="s">
        <v>100</v>
      </c>
      <c r="D90" s="84" t="s">
        <v>87</v>
      </c>
      <c r="E90" s="145" t="s">
        <v>104</v>
      </c>
    </row>
    <row r="91" spans="1:5" ht="29" x14ac:dyDescent="0.35">
      <c r="A91" s="146" t="s">
        <v>194</v>
      </c>
      <c r="B91" s="83" t="s">
        <v>85</v>
      </c>
      <c r="C91" s="83" t="s">
        <v>100</v>
      </c>
      <c r="D91" s="84" t="s">
        <v>87</v>
      </c>
      <c r="E91" s="145" t="s">
        <v>104</v>
      </c>
    </row>
    <row r="92" spans="1:5" ht="29" x14ac:dyDescent="0.35">
      <c r="A92" s="146" t="s">
        <v>195</v>
      </c>
      <c r="B92" s="83" t="s">
        <v>85</v>
      </c>
      <c r="C92" s="83" t="s">
        <v>100</v>
      </c>
      <c r="D92" s="84" t="s">
        <v>87</v>
      </c>
      <c r="E92" s="145" t="s">
        <v>104</v>
      </c>
    </row>
    <row r="93" spans="1:5" ht="29" x14ac:dyDescent="0.35">
      <c r="A93" s="146" t="s">
        <v>196</v>
      </c>
      <c r="B93" s="83" t="s">
        <v>85</v>
      </c>
      <c r="C93" s="83" t="s">
        <v>100</v>
      </c>
      <c r="D93" s="84" t="s">
        <v>87</v>
      </c>
      <c r="E93" s="145" t="s">
        <v>104</v>
      </c>
    </row>
    <row r="94" spans="1:5" ht="29" x14ac:dyDescent="0.35">
      <c r="A94" s="146" t="s">
        <v>197</v>
      </c>
      <c r="B94" s="83" t="s">
        <v>85</v>
      </c>
      <c r="C94" s="83" t="s">
        <v>100</v>
      </c>
      <c r="D94" s="84" t="s">
        <v>87</v>
      </c>
      <c r="E94" s="145" t="s">
        <v>104</v>
      </c>
    </row>
    <row r="95" spans="1:5" ht="29" x14ac:dyDescent="0.35">
      <c r="A95" s="143" t="s">
        <v>198</v>
      </c>
      <c r="B95" s="83" t="s">
        <v>85</v>
      </c>
      <c r="C95" s="83" t="s">
        <v>100</v>
      </c>
      <c r="D95" s="85" t="s">
        <v>81</v>
      </c>
      <c r="E95" s="142" t="s">
        <v>89</v>
      </c>
    </row>
    <row r="96" spans="1:5" x14ac:dyDescent="0.35">
      <c r="A96" s="136" t="s">
        <v>199</v>
      </c>
      <c r="B96" s="80" t="s">
        <v>79</v>
      </c>
      <c r="C96" s="80" t="s">
        <v>80</v>
      </c>
      <c r="D96" s="101" t="s">
        <v>87</v>
      </c>
      <c r="E96" s="135" t="s">
        <v>82</v>
      </c>
    </row>
    <row r="97" spans="1:5" ht="29" x14ac:dyDescent="0.35">
      <c r="A97" s="146" t="s">
        <v>200</v>
      </c>
      <c r="B97" s="83" t="s">
        <v>85</v>
      </c>
      <c r="C97" s="83" t="s">
        <v>100</v>
      </c>
      <c r="D97" s="84" t="s">
        <v>87</v>
      </c>
      <c r="E97" s="145" t="s">
        <v>104</v>
      </c>
    </row>
    <row r="98" spans="1:5" ht="29" x14ac:dyDescent="0.35">
      <c r="A98" s="146" t="s">
        <v>201</v>
      </c>
      <c r="B98" s="83" t="s">
        <v>85</v>
      </c>
      <c r="C98" s="83" t="s">
        <v>100</v>
      </c>
      <c r="D98" s="84" t="s">
        <v>87</v>
      </c>
      <c r="E98" s="145" t="s">
        <v>104</v>
      </c>
    </row>
    <row r="99" spans="1:5" ht="29" x14ac:dyDescent="0.35">
      <c r="A99" s="146" t="s">
        <v>202</v>
      </c>
      <c r="B99" s="83" t="s">
        <v>85</v>
      </c>
      <c r="C99" s="83" t="s">
        <v>100</v>
      </c>
      <c r="D99" s="84" t="s">
        <v>87</v>
      </c>
      <c r="E99" s="145" t="s">
        <v>104</v>
      </c>
    </row>
    <row r="100" spans="1:5" x14ac:dyDescent="0.35">
      <c r="A100" s="98" t="s">
        <v>203</v>
      </c>
      <c r="B100" s="152" t="s">
        <v>74</v>
      </c>
      <c r="C100" s="153" t="s">
        <v>75</v>
      </c>
      <c r="D100" s="154" t="s">
        <v>76</v>
      </c>
      <c r="E100" s="87" t="s">
        <v>77</v>
      </c>
    </row>
    <row r="101" spans="1:5" ht="29" x14ac:dyDescent="0.35">
      <c r="A101" s="92" t="s">
        <v>204</v>
      </c>
      <c r="B101" s="83" t="s">
        <v>85</v>
      </c>
      <c r="C101" s="83" t="s">
        <v>100</v>
      </c>
      <c r="D101" s="84" t="s">
        <v>87</v>
      </c>
      <c r="E101" s="93" t="s">
        <v>122</v>
      </c>
    </row>
    <row r="102" spans="1:5" ht="29" x14ac:dyDescent="0.35">
      <c r="A102" s="92" t="s">
        <v>205</v>
      </c>
      <c r="B102" s="83" t="s">
        <v>85</v>
      </c>
      <c r="C102" s="83" t="s">
        <v>100</v>
      </c>
      <c r="D102" s="84" t="s">
        <v>87</v>
      </c>
      <c r="E102" s="93" t="s">
        <v>122</v>
      </c>
    </row>
    <row r="103" spans="1:5" x14ac:dyDescent="0.35">
      <c r="A103" s="137" t="s">
        <v>206</v>
      </c>
      <c r="B103" s="83" t="s">
        <v>93</v>
      </c>
      <c r="C103" s="83" t="s">
        <v>94</v>
      </c>
      <c r="D103" s="106" t="s">
        <v>95</v>
      </c>
      <c r="E103" s="135" t="s">
        <v>82</v>
      </c>
    </row>
    <row r="104" spans="1:5" x14ac:dyDescent="0.35">
      <c r="A104" s="137" t="s">
        <v>207</v>
      </c>
      <c r="B104" s="83" t="s">
        <v>93</v>
      </c>
      <c r="C104" s="83" t="s">
        <v>94</v>
      </c>
      <c r="D104" s="106" t="s">
        <v>95</v>
      </c>
      <c r="E104" s="135" t="s">
        <v>82</v>
      </c>
    </row>
    <row r="105" spans="1:5" x14ac:dyDescent="0.35">
      <c r="A105" s="137" t="s">
        <v>208</v>
      </c>
      <c r="B105" s="83" t="s">
        <v>93</v>
      </c>
      <c r="C105" s="83" t="s">
        <v>94</v>
      </c>
      <c r="D105" s="106" t="s">
        <v>95</v>
      </c>
      <c r="E105" s="135" t="s">
        <v>82</v>
      </c>
    </row>
    <row r="106" spans="1:5" x14ac:dyDescent="0.35">
      <c r="A106" s="137" t="s">
        <v>209</v>
      </c>
      <c r="B106" s="83" t="s">
        <v>93</v>
      </c>
      <c r="C106" s="83" t="s">
        <v>94</v>
      </c>
      <c r="D106" s="106" t="s">
        <v>95</v>
      </c>
      <c r="E106" s="135" t="s">
        <v>82</v>
      </c>
    </row>
    <row r="107" spans="1:5" x14ac:dyDescent="0.35">
      <c r="A107" s="137" t="s">
        <v>210</v>
      </c>
      <c r="B107" s="83" t="s">
        <v>93</v>
      </c>
      <c r="C107" s="83" t="s">
        <v>94</v>
      </c>
      <c r="D107" s="106" t="s">
        <v>95</v>
      </c>
      <c r="E107" s="135" t="s">
        <v>82</v>
      </c>
    </row>
    <row r="108" spans="1:5" x14ac:dyDescent="0.35">
      <c r="A108" s="137" t="s">
        <v>211</v>
      </c>
      <c r="B108" s="83" t="s">
        <v>93</v>
      </c>
      <c r="C108" s="83" t="s">
        <v>94</v>
      </c>
      <c r="D108" s="106" t="s">
        <v>95</v>
      </c>
      <c r="E108" s="135" t="s">
        <v>82</v>
      </c>
    </row>
    <row r="109" spans="1:5" x14ac:dyDescent="0.35">
      <c r="A109" s="137" t="s">
        <v>212</v>
      </c>
      <c r="B109" s="83" t="s">
        <v>93</v>
      </c>
      <c r="C109" s="83" t="s">
        <v>94</v>
      </c>
      <c r="D109" s="106" t="s">
        <v>95</v>
      </c>
      <c r="E109" s="135" t="s">
        <v>82</v>
      </c>
    </row>
    <row r="110" spans="1:5" x14ac:dyDescent="0.35">
      <c r="A110" s="89" t="s">
        <v>213</v>
      </c>
      <c r="B110" s="83" t="s">
        <v>117</v>
      </c>
      <c r="C110" s="83" t="s">
        <v>118</v>
      </c>
      <c r="D110" s="90" t="s">
        <v>76</v>
      </c>
      <c r="E110" s="91" t="s">
        <v>119</v>
      </c>
    </row>
    <row r="111" spans="1:5" x14ac:dyDescent="0.35">
      <c r="A111" s="89" t="s">
        <v>214</v>
      </c>
      <c r="B111" s="83" t="s">
        <v>117</v>
      </c>
      <c r="C111" s="83" t="s">
        <v>118</v>
      </c>
      <c r="D111" s="90" t="s">
        <v>76</v>
      </c>
      <c r="E111" s="91" t="s">
        <v>119</v>
      </c>
    </row>
    <row r="112" spans="1:5" x14ac:dyDescent="0.35">
      <c r="A112" s="98" t="s">
        <v>215</v>
      </c>
      <c r="B112" s="152" t="s">
        <v>74</v>
      </c>
      <c r="C112" s="153" t="s">
        <v>75</v>
      </c>
      <c r="D112" s="154" t="s">
        <v>76</v>
      </c>
      <c r="E112" s="87" t="s">
        <v>77</v>
      </c>
    </row>
    <row r="113" spans="1:5" ht="29" x14ac:dyDescent="0.35">
      <c r="A113" s="140" t="s">
        <v>216</v>
      </c>
      <c r="B113" s="83" t="s">
        <v>85</v>
      </c>
      <c r="C113" s="83" t="s">
        <v>100</v>
      </c>
      <c r="D113" s="85" t="s">
        <v>81</v>
      </c>
      <c r="E113" s="139" t="s">
        <v>77</v>
      </c>
    </row>
    <row r="114" spans="1:5" x14ac:dyDescent="0.35">
      <c r="A114" s="136" t="s">
        <v>217</v>
      </c>
      <c r="B114" s="80" t="s">
        <v>79</v>
      </c>
      <c r="C114" s="80" t="s">
        <v>80</v>
      </c>
      <c r="D114" s="101" t="s">
        <v>87</v>
      </c>
      <c r="E114" s="135" t="s">
        <v>82</v>
      </c>
    </row>
    <row r="115" spans="1:5" ht="29" x14ac:dyDescent="0.35">
      <c r="A115" s="143" t="s">
        <v>218</v>
      </c>
      <c r="B115" s="83" t="s">
        <v>85</v>
      </c>
      <c r="C115" s="83" t="s">
        <v>100</v>
      </c>
      <c r="D115" s="85" t="s">
        <v>81</v>
      </c>
      <c r="E115" s="142" t="s">
        <v>89</v>
      </c>
    </row>
    <row r="116" spans="1:5" x14ac:dyDescent="0.35">
      <c r="A116" s="136" t="s">
        <v>219</v>
      </c>
      <c r="B116" s="83" t="s">
        <v>220</v>
      </c>
      <c r="C116" s="83" t="s">
        <v>221</v>
      </c>
      <c r="D116" s="99" t="s">
        <v>81</v>
      </c>
      <c r="E116" s="138" t="s">
        <v>82</v>
      </c>
    </row>
    <row r="117" spans="1:5" x14ac:dyDescent="0.35">
      <c r="A117" s="103" t="s">
        <v>222</v>
      </c>
      <c r="B117" s="83" t="s">
        <v>117</v>
      </c>
      <c r="C117" s="83" t="s">
        <v>118</v>
      </c>
      <c r="D117" s="104" t="s">
        <v>87</v>
      </c>
      <c r="E117" s="96" t="s">
        <v>135</v>
      </c>
    </row>
    <row r="118" spans="1:5" ht="29" x14ac:dyDescent="0.35">
      <c r="A118" s="95" t="s">
        <v>223</v>
      </c>
      <c r="B118" s="83" t="s">
        <v>85</v>
      </c>
      <c r="C118" s="83" t="s">
        <v>100</v>
      </c>
      <c r="D118" s="85" t="s">
        <v>81</v>
      </c>
      <c r="E118" s="96" t="s">
        <v>135</v>
      </c>
    </row>
    <row r="119" spans="1:5" ht="29" x14ac:dyDescent="0.35">
      <c r="A119" s="140" t="s">
        <v>224</v>
      </c>
      <c r="B119" s="83" t="s">
        <v>85</v>
      </c>
      <c r="C119" s="83" t="s">
        <v>100</v>
      </c>
      <c r="D119" s="85" t="s">
        <v>81</v>
      </c>
      <c r="E119" s="139" t="s">
        <v>77</v>
      </c>
    </row>
    <row r="120" spans="1:5" x14ac:dyDescent="0.35">
      <c r="A120" s="136" t="s">
        <v>225</v>
      </c>
      <c r="B120" s="80" t="s">
        <v>79</v>
      </c>
      <c r="C120" s="80" t="s">
        <v>80</v>
      </c>
      <c r="D120" s="101" t="s">
        <v>87</v>
      </c>
      <c r="E120" s="135" t="s">
        <v>82</v>
      </c>
    </row>
    <row r="121" spans="1:5" x14ac:dyDescent="0.35">
      <c r="A121" s="136" t="s">
        <v>226</v>
      </c>
      <c r="B121" s="80" t="s">
        <v>79</v>
      </c>
      <c r="C121" s="80" t="s">
        <v>80</v>
      </c>
      <c r="D121" s="101" t="s">
        <v>87</v>
      </c>
      <c r="E121" s="135" t="s">
        <v>82</v>
      </c>
    </row>
    <row r="122" spans="1:5" x14ac:dyDescent="0.35">
      <c r="A122" s="136" t="s">
        <v>227</v>
      </c>
      <c r="B122" s="80" t="s">
        <v>79</v>
      </c>
      <c r="C122" s="80" t="s">
        <v>80</v>
      </c>
      <c r="D122" s="101" t="s">
        <v>87</v>
      </c>
      <c r="E122" s="135" t="s">
        <v>82</v>
      </c>
    </row>
    <row r="123" spans="1:5" x14ac:dyDescent="0.35">
      <c r="A123" s="86" t="s">
        <v>228</v>
      </c>
      <c r="B123" s="83" t="s">
        <v>132</v>
      </c>
      <c r="C123" s="83" t="s">
        <v>133</v>
      </c>
      <c r="D123" s="85" t="s">
        <v>81</v>
      </c>
      <c r="E123" s="87" t="s">
        <v>106</v>
      </c>
    </row>
    <row r="124" spans="1:5" ht="29" x14ac:dyDescent="0.35">
      <c r="A124" s="143" t="s">
        <v>229</v>
      </c>
      <c r="B124" s="83" t="s">
        <v>85</v>
      </c>
      <c r="C124" s="83" t="s">
        <v>100</v>
      </c>
      <c r="D124" s="85" t="s">
        <v>81</v>
      </c>
      <c r="E124" s="142" t="s">
        <v>89</v>
      </c>
    </row>
    <row r="125" spans="1:5" ht="29" x14ac:dyDescent="0.35">
      <c r="A125" s="143" t="s">
        <v>230</v>
      </c>
      <c r="B125" s="83" t="s">
        <v>85</v>
      </c>
      <c r="C125" s="83" t="s">
        <v>100</v>
      </c>
      <c r="D125" s="85" t="s">
        <v>81</v>
      </c>
      <c r="E125" s="142" t="s">
        <v>89</v>
      </c>
    </row>
    <row r="126" spans="1:5" x14ac:dyDescent="0.35">
      <c r="A126" s="98" t="s">
        <v>231</v>
      </c>
      <c r="B126" s="83" t="s">
        <v>141</v>
      </c>
      <c r="C126" s="83" t="s">
        <v>142</v>
      </c>
      <c r="D126" s="105" t="s">
        <v>76</v>
      </c>
      <c r="E126" s="100" t="s">
        <v>106</v>
      </c>
    </row>
    <row r="127" spans="1:5" x14ac:dyDescent="0.35">
      <c r="A127" s="136" t="s">
        <v>232</v>
      </c>
      <c r="B127" s="80" t="s">
        <v>79</v>
      </c>
      <c r="C127" s="80" t="s">
        <v>80</v>
      </c>
      <c r="D127" s="101" t="s">
        <v>87</v>
      </c>
      <c r="E127" s="135" t="s">
        <v>82</v>
      </c>
    </row>
    <row r="128" spans="1:5" ht="29" x14ac:dyDescent="0.35">
      <c r="A128" s="140" t="s">
        <v>233</v>
      </c>
      <c r="B128" s="83" t="s">
        <v>85</v>
      </c>
      <c r="C128" s="83" t="s">
        <v>100</v>
      </c>
      <c r="D128" s="88" t="s">
        <v>76</v>
      </c>
      <c r="E128" s="141" t="s">
        <v>77</v>
      </c>
    </row>
    <row r="129" spans="1:5" ht="29" x14ac:dyDescent="0.35">
      <c r="A129" s="146" t="s">
        <v>234</v>
      </c>
      <c r="B129" s="83" t="s">
        <v>85</v>
      </c>
      <c r="C129" s="83" t="s">
        <v>100</v>
      </c>
      <c r="D129" s="85" t="s">
        <v>81</v>
      </c>
      <c r="E129" s="147" t="s">
        <v>104</v>
      </c>
    </row>
    <row r="130" spans="1:5" ht="29" x14ac:dyDescent="0.35">
      <c r="A130" s="146" t="s">
        <v>235</v>
      </c>
      <c r="B130" s="83" t="s">
        <v>85</v>
      </c>
      <c r="C130" s="83" t="s">
        <v>100</v>
      </c>
      <c r="D130" s="85" t="s">
        <v>81</v>
      </c>
      <c r="E130" s="147" t="s">
        <v>104</v>
      </c>
    </row>
    <row r="131" spans="1:5" ht="29" x14ac:dyDescent="0.35">
      <c r="A131" s="146" t="s">
        <v>236</v>
      </c>
      <c r="B131" s="83" t="s">
        <v>85</v>
      </c>
      <c r="C131" s="83" t="s">
        <v>100</v>
      </c>
      <c r="D131" s="85" t="s">
        <v>81</v>
      </c>
      <c r="E131" s="147" t="s">
        <v>104</v>
      </c>
    </row>
    <row r="132" spans="1:5" x14ac:dyDescent="0.35">
      <c r="A132" s="137" t="s">
        <v>237</v>
      </c>
      <c r="B132" s="83" t="s">
        <v>93</v>
      </c>
      <c r="C132" s="83" t="s">
        <v>94</v>
      </c>
      <c r="D132" s="106" t="s">
        <v>95</v>
      </c>
      <c r="E132" s="135" t="s">
        <v>82</v>
      </c>
    </row>
    <row r="133" spans="1:5" x14ac:dyDescent="0.35">
      <c r="A133" s="94" t="s">
        <v>238</v>
      </c>
      <c r="B133" s="83" t="s">
        <v>93</v>
      </c>
      <c r="C133" s="83" t="s">
        <v>94</v>
      </c>
      <c r="D133" s="106" t="s">
        <v>95</v>
      </c>
      <c r="E133" s="87" t="s">
        <v>106</v>
      </c>
    </row>
    <row r="134" spans="1:5" x14ac:dyDescent="0.35">
      <c r="A134" s="98" t="s">
        <v>239</v>
      </c>
      <c r="B134" s="152" t="s">
        <v>74</v>
      </c>
      <c r="C134" s="153" t="s">
        <v>75</v>
      </c>
      <c r="D134" s="154" t="s">
        <v>76</v>
      </c>
      <c r="E134" s="87" t="s">
        <v>77</v>
      </c>
    </row>
    <row r="135" spans="1:5" x14ac:dyDescent="0.35">
      <c r="A135" s="140" t="s">
        <v>240</v>
      </c>
      <c r="B135" s="83" t="s">
        <v>117</v>
      </c>
      <c r="C135" s="83" t="s">
        <v>118</v>
      </c>
      <c r="D135" s="90" t="s">
        <v>76</v>
      </c>
      <c r="E135" s="139" t="s">
        <v>77</v>
      </c>
    </row>
    <row r="136" spans="1:5" ht="29" x14ac:dyDescent="0.35">
      <c r="A136" s="146" t="s">
        <v>241</v>
      </c>
      <c r="B136" s="83" t="s">
        <v>85</v>
      </c>
      <c r="C136" s="83" t="s">
        <v>100</v>
      </c>
      <c r="D136" s="84" t="s">
        <v>87</v>
      </c>
      <c r="E136" s="145" t="s">
        <v>104</v>
      </c>
    </row>
    <row r="137" spans="1:5" ht="29" x14ac:dyDescent="0.35">
      <c r="A137" s="92" t="s">
        <v>242</v>
      </c>
      <c r="B137" s="83" t="s">
        <v>85</v>
      </c>
      <c r="C137" s="83" t="s">
        <v>100</v>
      </c>
      <c r="D137" s="84" t="s">
        <v>87</v>
      </c>
      <c r="E137" s="93" t="s">
        <v>122</v>
      </c>
    </row>
    <row r="138" spans="1:5" ht="29" x14ac:dyDescent="0.35">
      <c r="A138" s="143" t="s">
        <v>243</v>
      </c>
      <c r="B138" s="83" t="s">
        <v>85</v>
      </c>
      <c r="C138" s="83" t="s">
        <v>100</v>
      </c>
      <c r="D138" s="84" t="s">
        <v>87</v>
      </c>
      <c r="E138" s="142" t="s">
        <v>89</v>
      </c>
    </row>
    <row r="139" spans="1:5" ht="29" x14ac:dyDescent="0.35">
      <c r="A139" s="146" t="s">
        <v>244</v>
      </c>
      <c r="B139" s="83" t="s">
        <v>85</v>
      </c>
      <c r="C139" s="83" t="s">
        <v>100</v>
      </c>
      <c r="D139" s="84" t="s">
        <v>87</v>
      </c>
      <c r="E139" s="145" t="s">
        <v>104</v>
      </c>
    </row>
    <row r="140" spans="1:5" ht="29" x14ac:dyDescent="0.35">
      <c r="A140" s="140" t="s">
        <v>245</v>
      </c>
      <c r="B140" s="83" t="s">
        <v>85</v>
      </c>
      <c r="C140" s="83" t="s">
        <v>100</v>
      </c>
      <c r="D140" s="84" t="s">
        <v>87</v>
      </c>
      <c r="E140" s="139" t="s">
        <v>77</v>
      </c>
    </row>
    <row r="141" spans="1:5" ht="29" x14ac:dyDescent="0.35">
      <c r="A141" s="140" t="s">
        <v>246</v>
      </c>
      <c r="B141" s="83" t="s">
        <v>85</v>
      </c>
      <c r="C141" s="83" t="s">
        <v>100</v>
      </c>
      <c r="D141" s="84" t="s">
        <v>87</v>
      </c>
      <c r="E141" s="139" t="s">
        <v>77</v>
      </c>
    </row>
    <row r="142" spans="1:5" ht="29" x14ac:dyDescent="0.35">
      <c r="A142" s="146" t="s">
        <v>247</v>
      </c>
      <c r="B142" s="83" t="s">
        <v>85</v>
      </c>
      <c r="C142" s="83" t="s">
        <v>100</v>
      </c>
      <c r="D142" s="84" t="s">
        <v>87</v>
      </c>
      <c r="E142" s="145" t="s">
        <v>104</v>
      </c>
    </row>
    <row r="146" spans="1:3" ht="26" x14ac:dyDescent="0.35">
      <c r="A146" s="43" t="s">
        <v>248</v>
      </c>
      <c r="C146" s="43" t="s">
        <v>249</v>
      </c>
    </row>
    <row r="147" spans="1:3" x14ac:dyDescent="0.35">
      <c r="A147" s="107" t="s">
        <v>250</v>
      </c>
      <c r="C147" s="159" t="s">
        <v>251</v>
      </c>
    </row>
    <row r="148" spans="1:3" x14ac:dyDescent="0.35">
      <c r="A148" s="107" t="s">
        <v>252</v>
      </c>
      <c r="C148" s="159" t="s">
        <v>253</v>
      </c>
    </row>
    <row r="149" spans="1:3" x14ac:dyDescent="0.35">
      <c r="A149" s="107" t="s">
        <v>254</v>
      </c>
    </row>
    <row r="152" spans="1:3" ht="26" x14ac:dyDescent="0.35">
      <c r="A152" s="160"/>
      <c r="C152" s="162" t="s">
        <v>255</v>
      </c>
    </row>
    <row r="153" spans="1:3" x14ac:dyDescent="0.35">
      <c r="A153" s="182"/>
      <c r="C153" s="167" t="s">
        <v>256</v>
      </c>
    </row>
    <row r="154" spans="1:3" x14ac:dyDescent="0.35">
      <c r="A154" s="182"/>
      <c r="C154" s="167" t="s">
        <v>257</v>
      </c>
    </row>
    <row r="155" spans="1:3" x14ac:dyDescent="0.35">
      <c r="A155" s="182"/>
      <c r="C155" s="167" t="s">
        <v>258</v>
      </c>
    </row>
    <row r="165" spans="1:1" ht="16.5" x14ac:dyDescent="0.45">
      <c r="A165" s="41"/>
    </row>
    <row r="166" spans="1:1" ht="16.5" x14ac:dyDescent="0.45">
      <c r="A166" s="41"/>
    </row>
    <row r="167" spans="1:1" ht="16.5" x14ac:dyDescent="0.45">
      <c r="A167" s="41"/>
    </row>
    <row r="168" spans="1:1" ht="16.5" x14ac:dyDescent="0.45">
      <c r="A168" s="41"/>
    </row>
  </sheetData>
  <sheetProtection sheet="1" objects="1" scenarios="1"/>
  <autoFilter ref="A1:E164" xr:uid="{00000000-0009-0000-0000-000004000000}"/>
  <sortState xmlns:xlrd2="http://schemas.microsoft.com/office/spreadsheetml/2017/richdata2" ref="A2:E142">
    <sortCondition ref="A2:A142"/>
  </sortState>
  <phoneticPr fontId="47"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ABCEA2B64F474CA4AE55AB3ED42E26" ma:contentTypeVersion="15" ma:contentTypeDescription="Crée un document." ma:contentTypeScope="" ma:versionID="13bb5273310c672243fb5b9ee8d04314">
  <xsd:schema xmlns:xsd="http://www.w3.org/2001/XMLSchema" xmlns:xs="http://www.w3.org/2001/XMLSchema" xmlns:p="http://schemas.microsoft.com/office/2006/metadata/properties" xmlns:ns2="fcedb1f9-02aa-4579-ac7a-aac5c14eedb8" xmlns:ns3="81e5127b-faa0-442e-94e3-7cb512d4f339" xmlns:ns4="d7f57983-8993-4d69-a114-0d592bb7054e" targetNamespace="http://schemas.microsoft.com/office/2006/metadata/properties" ma:root="true" ma:fieldsID="0e6edc71b77b5ef74fe8766944166bc0" ns2:_="" ns3:_="" ns4:_="">
    <xsd:import namespace="fcedb1f9-02aa-4579-ac7a-aac5c14eedb8"/>
    <xsd:import namespace="81e5127b-faa0-442e-94e3-7cb512d4f339"/>
    <xsd:import namespace="d7f57983-8993-4d69-a114-0d592bb7054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edb1f9-02aa-4579-ac7a-aac5c14eed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ad1a1102-b216-47e8-8c44-fed0119cfb0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e5127b-faa0-442e-94e3-7cb512d4f339"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7f57983-8993-4d69-a114-0d592bb7054e"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c1a141ea-df58-4498-b3a5-4fc7cfcbcc14}" ma:internalName="TaxCatchAll" ma:showField="CatchAllData" ma:web="d7f57983-8993-4d69-a114-0d592bb705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7f57983-8993-4d69-a114-0d592bb7054e" xsi:nil="true"/>
    <lcf76f155ced4ddcb4097134ff3c332f xmlns="fcedb1f9-02aa-4579-ac7a-aac5c14eedb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21B616A-9460-4A6A-8DDE-D11D4074A9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edb1f9-02aa-4579-ac7a-aac5c14eedb8"/>
    <ds:schemaRef ds:uri="81e5127b-faa0-442e-94e3-7cb512d4f339"/>
    <ds:schemaRef ds:uri="d7f57983-8993-4d69-a114-0d592bb705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DBA814-74DC-47F6-B3C6-A3D015E3089C}">
  <ds:schemaRefs>
    <ds:schemaRef ds:uri="http://schemas.microsoft.com/sharepoint/v3/contenttype/forms"/>
  </ds:schemaRefs>
</ds:datastoreItem>
</file>

<file path=customXml/itemProps3.xml><?xml version="1.0" encoding="utf-8"?>
<ds:datastoreItem xmlns:ds="http://schemas.openxmlformats.org/officeDocument/2006/customXml" ds:itemID="{9A0140BA-E283-400B-BCE6-B98F86E304A6}">
  <ds:schemaRefs>
    <ds:schemaRef ds:uri="http://www.w3.org/XML/1998/namespace"/>
    <ds:schemaRef ds:uri="fcedb1f9-02aa-4579-ac7a-aac5c14eedb8"/>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81e5127b-faa0-442e-94e3-7cb512d4f339"/>
    <ds:schemaRef ds:uri="http://purl.org/dc/elements/1.1/"/>
    <ds:schemaRef ds:uri="http://schemas.microsoft.com/office/2006/metadata/properties"/>
    <ds:schemaRef ds:uri="d7f57983-8993-4d69-a114-0d592bb7054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15</vt:i4>
      </vt:variant>
    </vt:vector>
  </HeadingPairs>
  <TitlesOfParts>
    <vt:vector size="24" baseType="lpstr">
      <vt:lpstr>Mode d'emploi</vt:lpstr>
      <vt:lpstr>Entrées Rée_Réu</vt:lpstr>
      <vt:lpstr>Sorties Rée_Réu</vt:lpstr>
      <vt:lpstr>Coordination</vt:lpstr>
      <vt:lpstr>Déchets Rée_Réu</vt:lpstr>
      <vt:lpstr>Promotion - Comm - Information</vt:lpstr>
      <vt:lpstr>Aléas Collecte Valdelia</vt:lpstr>
      <vt:lpstr>FAQ</vt:lpstr>
      <vt:lpstr>Liste de produits types</vt:lpstr>
      <vt:lpstr>'Aléas Collecte Valdelia'!Impression_des_titres</vt:lpstr>
      <vt:lpstr>Coordination!Impression_des_titres</vt:lpstr>
      <vt:lpstr>'Déchets Rée_Réu'!Impression_des_titres</vt:lpstr>
      <vt:lpstr>'Entrées Rée_Réu'!Impression_des_titres</vt:lpstr>
      <vt:lpstr>'Promotion - Comm - Information'!Impression_des_titres</vt:lpstr>
      <vt:lpstr>'Sorties Rée_Réu'!Impression_des_titres</vt:lpstr>
      <vt:lpstr>Liste1</vt:lpstr>
      <vt:lpstr>'Aléas Collecte Valdelia'!Zone_d_impression</vt:lpstr>
      <vt:lpstr>Coordination!Zone_d_impression</vt:lpstr>
      <vt:lpstr>'Déchets Rée_Réu'!Zone_d_impression</vt:lpstr>
      <vt:lpstr>'Entrées Rée_Réu'!Zone_d_impression</vt:lpstr>
      <vt:lpstr>FAQ!Zone_d_impression</vt:lpstr>
      <vt:lpstr>'Mode d''emploi'!Zone_d_impression</vt:lpstr>
      <vt:lpstr>'Promotion - Comm - Information'!Zone_d_impression</vt:lpstr>
      <vt:lpstr>'Sorties Rée_Réu'!Zone_d_impression</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dc:creator>
  <cp:keywords/>
  <dc:description/>
  <cp:lastModifiedBy>Morgane Sentenac</cp:lastModifiedBy>
  <cp:revision/>
  <dcterms:created xsi:type="dcterms:W3CDTF">2013-03-04T10:39:23Z</dcterms:created>
  <dcterms:modified xsi:type="dcterms:W3CDTF">2024-04-02T13:00:57Z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0x0101001AABCEA2B64F474CA4AE55AB3ED42E26</vt:lpwstr>
  </property>
</Properties>
</file>